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allison.hwang/Desktop/"/>
    </mc:Choice>
  </mc:AlternateContent>
  <xr:revisionPtr revIDLastSave="0" documentId="13_ncr:1_{E0FD5B97-1A9C-9840-A9CD-8A5D59942C08}" xr6:coauthVersionLast="47" xr6:coauthVersionMax="47" xr10:uidLastSave="{00000000-0000-0000-0000-000000000000}"/>
  <bookViews>
    <workbookView xWindow="7260" yWindow="500" windowWidth="32520" windowHeight="21040" xr2:uid="{00000000-000D-0000-FFFF-FFFF00000000}"/>
  </bookViews>
  <sheets>
    <sheet name="0. OVERVIEW" sheetId="1" r:id="rId1"/>
    <sheet name="1. Define decision factors" sheetId="2" r:id="rId2"/>
    <sheet name="2. Weight decision factors" sheetId="3" r:id="rId3"/>
    <sheet name="3. Define ICM candidates" sheetId="4" r:id="rId4"/>
    <sheet name="4. Score candidates on decision" sheetId="5" r:id="rId5"/>
    <sheet name="APPENDIX A" sheetId="6" r:id="rId6"/>
    <sheet name="APPENDIX B" sheetId="7" r:id="rId7"/>
    <sheet name="APPENDIX C" sheetId="8" r:id="rId8"/>
    <sheet name="APPENDIX D" sheetId="9" r:id="rId9"/>
  </sheets>
  <definedNames>
    <definedName name="CANDIDATES">'3. Define ICM candidates'!$B$9:$B$13</definedName>
    <definedName name="EGCANDIDATES">'APPENDIX C'!$B$9:$B$18</definedName>
    <definedName name="EGFACTORS">'APPENDIX A'!$B$9:$B$18</definedName>
    <definedName name="FACTORS">'1. Define decision factors'!$B$9:$B$18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5" l="1" a="1"/>
  <c r="D8" i="5" s="1"/>
  <c r="B9" i="3"/>
  <c r="B10" i="3"/>
  <c r="B11" i="3"/>
  <c r="B12" i="3"/>
  <c r="B13" i="3"/>
  <c r="B14" i="3"/>
  <c r="B15" i="3"/>
  <c r="B16" i="3"/>
  <c r="B17" i="3"/>
  <c r="B18" i="3"/>
  <c r="C8" i="9" a="1"/>
  <c r="C8" i="9" s="1"/>
  <c r="D26" i="5" a="1"/>
  <c r="D26" i="5" s="1"/>
  <c r="C22" i="7"/>
  <c r="C23" i="7" s="1"/>
  <c r="D18" i="7"/>
  <c r="G38" i="5" s="1"/>
  <c r="D17" i="7"/>
  <c r="D16" i="7"/>
  <c r="D15" i="7"/>
  <c r="D14" i="7"/>
  <c r="D13" i="7"/>
  <c r="D12" i="7"/>
  <c r="H38" i="5" s="1"/>
  <c r="D11" i="7"/>
  <c r="D10" i="7"/>
  <c r="D9" i="7"/>
  <c r="G20" i="9" s="1"/>
  <c r="E38" i="5"/>
  <c r="B18" i="5"/>
  <c r="B17" i="5"/>
  <c r="B16" i="5"/>
  <c r="B15" i="5"/>
  <c r="B14" i="5"/>
  <c r="B13" i="5"/>
  <c r="B12" i="5"/>
  <c r="B11" i="5"/>
  <c r="B10" i="5"/>
  <c r="B9" i="5"/>
  <c r="C44" i="3"/>
  <c r="C45" i="3" s="1"/>
  <c r="D40" i="3"/>
  <c r="D39" i="3"/>
  <c r="D38" i="3"/>
  <c r="D37" i="3"/>
  <c r="D36" i="3"/>
  <c r="D35" i="3"/>
  <c r="D34" i="3"/>
  <c r="D33" i="3"/>
  <c r="D32" i="3"/>
  <c r="D31" i="3"/>
  <c r="C22" i="3"/>
  <c r="C23" i="3" s="1"/>
  <c r="D18" i="3"/>
  <c r="D17" i="3"/>
  <c r="D16" i="3"/>
  <c r="D15" i="3"/>
  <c r="D14" i="3"/>
  <c r="D13" i="3"/>
  <c r="D12" i="3"/>
  <c r="D11" i="3"/>
  <c r="D10" i="3"/>
  <c r="D9" i="3"/>
  <c r="D20" i="5" l="1"/>
  <c r="E20" i="5"/>
  <c r="F20" i="5"/>
  <c r="D38" i="5"/>
  <c r="F38" i="5"/>
  <c r="C20" i="9"/>
  <c r="D20" i="9"/>
  <c r="G20" i="5"/>
  <c r="H20" i="5"/>
  <c r="E20" i="9"/>
  <c r="F20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<sst xmlns="http://schemas.openxmlformats.org/spreadsheetml/2006/main" count="184" uniqueCount="78">
  <si>
    <r>
      <rPr>
        <sz val="10"/>
        <rFont val="Libre Franklin"/>
      </rPr>
      <t>This workbook is designed by Performio to help you evaluate ICM solutions based on the criteria that matter to your organization. It follows the general methodology used to create our</t>
    </r>
    <r>
      <rPr>
        <u/>
        <sz val="10"/>
        <color rgb="FF1155CC"/>
        <rFont val="Libre Franklin"/>
      </rPr>
      <t xml:space="preserve"> ICM buyer's guide, </t>
    </r>
    <r>
      <rPr>
        <sz val="10"/>
        <rFont val="Libre Franklin"/>
      </rPr>
      <t>product comparison pages, and our best ICM software rankings.</t>
    </r>
  </si>
  <si>
    <t>How to use this workbook</t>
  </si>
  <si>
    <t>Steps to follow</t>
  </si>
  <si>
    <t>Examples to reference</t>
  </si>
  <si>
    <r>
      <rPr>
        <b/>
        <sz val="10"/>
        <rFont val="Libre Franklin"/>
      </rPr>
      <t xml:space="preserve">Step 1: </t>
    </r>
    <r>
      <rPr>
        <sz val="10"/>
        <rFont val="Libre Franklin"/>
      </rPr>
      <t>List the aspects you will grade ICM vendors using sheet "</t>
    </r>
    <r>
      <rPr>
        <u/>
        <sz val="10"/>
        <color rgb="FF1155CC"/>
        <rFont val="Libre Franklin"/>
      </rPr>
      <t>1. Define decision factors</t>
    </r>
    <r>
      <rPr>
        <sz val="10"/>
        <rFont val="Libre Franklin"/>
      </rPr>
      <t xml:space="preserve">." </t>
    </r>
  </si>
  <si>
    <t>Appendix A</t>
  </si>
  <si>
    <r>
      <rPr>
        <b/>
        <sz val="10"/>
        <rFont val="Libre Franklin"/>
      </rPr>
      <t xml:space="preserve">Step 2: </t>
    </r>
    <r>
      <rPr>
        <sz val="10"/>
        <rFont val="Libre Franklin"/>
      </rPr>
      <t>Assign weights to each decision factor using sheet "</t>
    </r>
    <r>
      <rPr>
        <u/>
        <sz val="10"/>
        <color rgb="FF1155CC"/>
        <rFont val="Libre Franklin"/>
      </rPr>
      <t>2. Weight decision factors</t>
    </r>
    <r>
      <rPr>
        <sz val="10"/>
        <rFont val="Libre Franklin"/>
      </rPr>
      <t>."</t>
    </r>
  </si>
  <si>
    <t>Appendix B</t>
  </si>
  <si>
    <r>
      <rPr>
        <b/>
        <sz val="10"/>
        <rFont val="Libre Franklin"/>
      </rPr>
      <t xml:space="preserve">Step 3: </t>
    </r>
    <r>
      <rPr>
        <sz val="10"/>
        <rFont val="Libre Franklin"/>
      </rPr>
      <t>List the ICM software candidates that you plan to compare using sheet "</t>
    </r>
    <r>
      <rPr>
        <u/>
        <sz val="10"/>
        <color rgb="FF1155CC"/>
        <rFont val="Libre Franklin"/>
      </rPr>
      <t>3. Define ICM candidates</t>
    </r>
    <r>
      <rPr>
        <sz val="10"/>
        <rFont val="Libre Franklin"/>
      </rPr>
      <t>."</t>
    </r>
  </si>
  <si>
    <t>Appendix C</t>
  </si>
  <si>
    <r>
      <rPr>
        <b/>
        <sz val="10"/>
        <rFont val="Libre Franklin"/>
      </rPr>
      <t xml:space="preserve">Step 4: </t>
    </r>
    <r>
      <rPr>
        <sz val="10"/>
        <rFont val="Libre Franklin"/>
      </rPr>
      <t>Grade ICM software candidates on each decision factor using sheet "</t>
    </r>
    <r>
      <rPr>
        <u/>
        <sz val="10"/>
        <color rgb="FF1155CC"/>
        <rFont val="Libre Franklin"/>
      </rPr>
      <t>4. Score candidates on decision factors</t>
    </r>
    <r>
      <rPr>
        <b/>
        <sz val="10"/>
        <rFont val="Libre Franklin"/>
      </rPr>
      <t>.</t>
    </r>
    <r>
      <rPr>
        <sz val="10"/>
        <rFont val="Libre Franklin"/>
      </rPr>
      <t>"</t>
    </r>
  </si>
  <si>
    <t>Appendix D</t>
  </si>
  <si>
    <r>
      <rPr>
        <b/>
        <sz val="10"/>
        <color theme="1"/>
        <rFont val="Libre Franklin"/>
      </rPr>
      <t xml:space="preserve">Step 5: </t>
    </r>
    <r>
      <rPr>
        <sz val="10"/>
        <color theme="1"/>
        <rFont val="Libre Franklin"/>
      </rPr>
      <t>Use the final grades to inform your ICM purchase decision.</t>
    </r>
  </si>
  <si>
    <t>YELLOW cells are for adding/altering TEXT</t>
  </si>
  <si>
    <t>CYAN cells are for adding/altering NUMBERS</t>
  </si>
  <si>
    <t>Do NOT change content in GRAY cells!</t>
  </si>
  <si>
    <r>
      <rPr>
        <sz val="10"/>
        <color rgb="FFFFFFFF"/>
        <rFont val="Libre Franklin"/>
      </rPr>
      <t xml:space="preserve">List the factors you will grade ICM solutions on. (Reference sheet </t>
    </r>
    <r>
      <rPr>
        <u/>
        <sz val="10"/>
        <color rgb="FFFFFFFF"/>
        <rFont val="Libre Franklin"/>
      </rPr>
      <t>APPENDIX A</t>
    </r>
    <r>
      <rPr>
        <sz val="10"/>
        <color rgb="FFFFFFFF"/>
        <rFont val="Libre Franklin"/>
      </rPr>
      <t xml:space="preserve"> for the factors considered in the buyer's guide.)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</si>
  <si>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Describe the key things you need to learn about a vendor in order to score them on this decision factor
</t>
    </r>
    <r>
      <rPr>
        <sz val="10"/>
        <color rgb="FFFFFFFF"/>
        <rFont val="Libre Franklin"/>
      </rPr>
      <t>↓</t>
    </r>
  </si>
  <si>
    <t>Decision factor name</t>
  </si>
  <si>
    <t>Decision factor description</t>
  </si>
  <si>
    <t>EXAMPLE</t>
  </si>
  <si>
    <r>
      <rPr>
        <i/>
        <sz val="10"/>
        <color rgb="FFFFFFFF"/>
        <rFont val="Libre Franklin"/>
      </rPr>
      <t xml:space="preserve">List the factors you will grade ICM solutions on.
</t>
    </r>
    <r>
      <rPr>
        <i/>
        <sz val="10"/>
        <color rgb="FFFFFFFF"/>
        <rFont val="Libre Franklin"/>
      </rPr>
      <t>↓</t>
    </r>
  </si>
  <si>
    <r>
      <rPr>
        <i/>
        <sz val="10"/>
        <color rgb="FFFFFFFF"/>
        <rFont val="Libre Franklin"/>
      </rPr>
      <t xml:space="preserve">Describe the key things you need to learn about a vendor in order to score them on this decision factor
</t>
    </r>
    <r>
      <rPr>
        <i/>
        <sz val="10"/>
        <color rgb="FFFFFFFF"/>
        <rFont val="Libre Franklin"/>
      </rPr>
      <t>↓</t>
    </r>
  </si>
  <si>
    <t>Technical skill required</t>
  </si>
  <si>
    <t>How much do you need to know about spreadsheet formulas, logic rules, and/or programming languages to use the tool?</t>
  </si>
  <si>
    <t>Safe testing &amp; experimentation</t>
  </si>
  <si>
    <t>How much freedom do you have to experiment with new plan configurations without breaking what you have?</t>
  </si>
  <si>
    <t>Custom reporting</t>
  </si>
  <si>
    <t>How easily can a user create and run custom reports?</t>
  </si>
  <si>
    <t>Out-of-box complexity support</t>
  </si>
  <si>
    <t>How easy is it to set and adjust the following plan components out of the box (i.e., no additional coding, logic, or formulas)?</t>
  </si>
  <si>
    <t>Common-sense workflows</t>
  </si>
  <si>
    <t>How much of the work can be automated while ensuring common-sense human approval?</t>
  </si>
  <si>
    <t>Data management &amp; transformation</t>
  </si>
  <si>
    <t>How easy is it to add, clean, hold, access, and process data within the platform?</t>
  </si>
  <si>
    <t>Scalability</t>
  </si>
  <si>
    <t>How well does the tool accommodate rapid growth?</t>
  </si>
  <si>
    <t>Agility</t>
  </si>
  <si>
    <t>How well does the tool accommodate rapid plan modification?</t>
  </si>
  <si>
    <t>Onboarding momentum</t>
  </si>
  <si>
    <t>How “good to go” is a customer once they finish implementation?</t>
  </si>
  <si>
    <t>Quality of customer support</t>
  </si>
  <si>
    <t>How helpful can you count on an ICM vendor's support staff to be?</t>
  </si>
  <si>
    <r>
      <rPr>
        <sz val="10"/>
        <color rgb="FFFFFFFF"/>
        <rFont val="Libre Franklin"/>
      </rPr>
      <t xml:space="preserve">This list is populated by your inputs on Sheet 1.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</si>
  <si>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Input an amount of points to represent how much weight each decision factor should be given in the final score. (See </t>
    </r>
    <r>
      <rPr>
        <u/>
        <sz val="10"/>
        <color rgb="FFFFFFFF"/>
        <rFont val="Libre Franklin"/>
      </rPr>
      <t>APPENDIX B</t>
    </r>
    <r>
      <rPr>
        <sz val="10"/>
        <color rgb="FFFFFFFF"/>
        <rFont val="Libre Franklin"/>
      </rPr>
      <t xml:space="preserve"> for the weightings used in the buyer's guide.)
</t>
    </r>
    <r>
      <rPr>
        <sz val="14"/>
        <color rgb="FFFFFFFF"/>
        <rFont val="Libre Franklin"/>
      </rPr>
      <t>↓</t>
    </r>
  </si>
  <si>
    <t>Decision factor</t>
  </si>
  <si>
    <t>Weight</t>
  </si>
  <si>
    <t>Weight percentage</t>
  </si>
  <si>
    <t>Starting point pool</t>
  </si>
  <si>
    <t>Points used</t>
  </si>
  <si>
    <t>Remaining points to assign</t>
  </si>
  <si>
    <r>
      <rPr>
        <b/>
        <sz val="14"/>
        <color rgb="FFFFFFFF"/>
        <rFont val="Libre Franklin"/>
      </rPr>
      <t xml:space="preserve">↑
</t>
    </r>
    <r>
      <rPr>
        <sz val="10"/>
        <color rgb="FFFFFFFF"/>
        <rFont val="Libre Franklin"/>
      </rPr>
      <t xml:space="preserve">Make sure you do not exceed your point pool. (The cell above will turn </t>
    </r>
    <r>
      <rPr>
        <sz val="10"/>
        <color rgb="FF000000"/>
        <rFont val="Libre Franklin"/>
      </rPr>
      <t xml:space="preserve"> </t>
    </r>
    <r>
      <rPr>
        <b/>
        <sz val="10"/>
        <color rgb="FFFFFFFF"/>
        <rFont val="Libre Franklin"/>
      </rPr>
      <t>RED</t>
    </r>
    <r>
      <rPr>
        <sz val="10"/>
        <color rgb="FF000000"/>
        <rFont val="Libre Franklin"/>
      </rPr>
      <t xml:space="preserve"> </t>
    </r>
    <r>
      <rPr>
        <sz val="10"/>
        <color rgb="FFFFFFFF"/>
        <rFont val="Libre Franklin"/>
      </rPr>
      <t xml:space="preserve"> if you do.)</t>
    </r>
  </si>
  <si>
    <r>
      <rPr>
        <sz val="10"/>
        <color rgb="FFFFFFFF"/>
        <rFont val="Libre Franklin"/>
      </rPr>
      <t xml:space="preserve">This list is populated by inputs on APPENDIX A.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</si>
  <si>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Input an amount of points to represent how much weight each decision factor should be given in the final score.
</t>
    </r>
    <r>
      <rPr>
        <sz val="14"/>
        <color rgb="FFFFFFFF"/>
        <rFont val="Libre Franklin"/>
      </rPr>
      <t>↓</t>
    </r>
  </si>
  <si>
    <r>
      <rPr>
        <b/>
        <sz val="14"/>
        <color rgb="FFFFFFFF"/>
        <rFont val="Libre Franklin"/>
      </rPr>
      <t xml:space="preserve">↑
</t>
    </r>
    <r>
      <rPr>
        <sz val="10"/>
        <color rgb="FFFFFFFF"/>
        <rFont val="Libre Franklin"/>
      </rPr>
      <t xml:space="preserve">Make sure you do not exceed your point pool. (The cell above will turn </t>
    </r>
    <r>
      <rPr>
        <sz val="10"/>
        <color rgb="FF000000"/>
        <rFont val="Libre Franklin"/>
      </rPr>
      <t xml:space="preserve"> </t>
    </r>
    <r>
      <rPr>
        <b/>
        <sz val="10"/>
        <color rgb="FFFFFFFF"/>
        <rFont val="Libre Franklin"/>
      </rPr>
      <t>RED</t>
    </r>
    <r>
      <rPr>
        <sz val="10"/>
        <color rgb="FF000000"/>
        <rFont val="Libre Franklin"/>
      </rPr>
      <t xml:space="preserve"> </t>
    </r>
    <r>
      <rPr>
        <sz val="10"/>
        <color rgb="FFFFFFFF"/>
        <rFont val="Libre Franklin"/>
      </rPr>
      <t xml:space="preserve"> if you do.)</t>
    </r>
  </si>
  <si>
    <r>
      <rPr>
        <sz val="10"/>
        <color rgb="FFFFFFFF"/>
        <rFont val="Libre Franklin"/>
      </rPr>
      <t xml:space="preserve">List the ICM solutions you are grading. (See </t>
    </r>
    <r>
      <rPr>
        <u/>
        <sz val="10"/>
        <color rgb="FFFFFFFF"/>
        <rFont val="Libre Franklin"/>
      </rPr>
      <t>APPENDIX C</t>
    </r>
    <r>
      <rPr>
        <sz val="10"/>
        <color rgb="FFFFFFFF"/>
        <rFont val="Libre Franklin"/>
      </rPr>
      <t xml:space="preserve"> for the list of vendors used in the buyer's guide.)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</si>
  <si>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Include a link to the vendor's website for future reference
</t>
    </r>
    <r>
      <rPr>
        <sz val="10"/>
        <color rgb="FFFFFFFF"/>
        <rFont val="Libre Franklin"/>
      </rPr>
      <t>↓</t>
    </r>
  </si>
  <si>
    <t>Vendor candidate name</t>
  </si>
  <si>
    <t>Vendor candidate website</t>
  </si>
  <si>
    <r>
      <rPr>
        <sz val="10"/>
        <color rgb="FFFFFFFF"/>
        <rFont val="Libre Franklin"/>
      </rPr>
      <t xml:space="preserve">This list is populated by your inputs on Sheet 1.
</t>
    </r>
    <r>
      <rPr>
        <sz val="14"/>
        <color rgb="FFFFFFFF"/>
        <rFont val="Libre Franklin"/>
      </rPr>
      <t>↓</t>
    </r>
  </si>
  <si>
    <t>Final weighted scores:</t>
  </si>
  <si>
    <r>
      <rPr>
        <sz val="10"/>
        <color rgb="FFFFFFFF"/>
        <rFont val="Libre Franklin"/>
      </rPr>
      <t xml:space="preserve">This list is populated by inputs on APPENDIX C.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</si>
  <si>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>Score vendors on each factor using a scale from 1 to 5.
(1 = "Very unsatisfactory," 5 = "Very satisfactory")</t>
    </r>
    <r>
      <rPr>
        <i/>
        <sz val="10"/>
        <color rgb="FFFFFFFF"/>
        <rFont val="Libre Franklin"/>
      </rPr>
      <t xml:space="preserve">
</t>
    </r>
    <r>
      <rPr>
        <b/>
        <sz val="13"/>
        <color rgb="FFFFFFFF"/>
        <rFont val="Libre Franklin"/>
      </rPr>
      <t>↓      ↓      ↓</t>
    </r>
  </si>
  <si>
    <t>Everstage</t>
  </si>
  <si>
    <t>CaptivateIQ</t>
  </si>
  <si>
    <t>Varicent</t>
  </si>
  <si>
    <t>Xactly Incent</t>
  </si>
  <si>
    <r>
      <rPr>
        <sz val="10"/>
        <color rgb="FFFFFFFF"/>
        <rFont val="Libre Franklin"/>
      </rPr>
      <t xml:space="preserve">List the factors you will grade ICM solutions on.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</si>
  <si>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Describe the key things you need to learn about a vendor in order to score them on this decision factor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</si>
  <si>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This list is populated by inputs on APPENDIX A.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</si>
  <si>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Input an amount of points to represent how much weight each decision factor should be given in the final score.
</t>
    </r>
    <r>
      <rPr>
        <sz val="14"/>
        <color rgb="FFFFFFFF"/>
        <rFont val="Libre Franklin"/>
      </rPr>
      <t>↓</t>
    </r>
  </si>
  <si>
    <r>
      <rPr>
        <b/>
        <sz val="14"/>
        <color rgb="FFFFFFFF"/>
        <rFont val="Libre Franklin"/>
      </rPr>
      <t xml:space="preserve">↑
</t>
    </r>
    <r>
      <rPr>
        <sz val="10"/>
        <color rgb="FFFFFFFF"/>
        <rFont val="Libre Franklin"/>
      </rPr>
      <t xml:space="preserve">Make sure you do not exceed your point pool. (The cell above will turn </t>
    </r>
    <r>
      <rPr>
        <sz val="10"/>
        <color rgb="FF000000"/>
        <rFont val="Libre Franklin"/>
      </rPr>
      <t xml:space="preserve"> </t>
    </r>
    <r>
      <rPr>
        <b/>
        <sz val="10"/>
        <color rgb="FFFFFFFF"/>
        <rFont val="Libre Franklin"/>
      </rPr>
      <t>RED</t>
    </r>
    <r>
      <rPr>
        <sz val="10"/>
        <color rgb="FF000000"/>
        <rFont val="Libre Franklin"/>
      </rPr>
      <t xml:space="preserve"> </t>
    </r>
    <r>
      <rPr>
        <sz val="10"/>
        <color rgb="FFFFFFFF"/>
        <rFont val="Libre Franklin"/>
      </rPr>
      <t xml:space="preserve"> if you do.)</t>
    </r>
  </si>
  <si>
    <r>
      <rPr>
        <sz val="10"/>
        <color rgb="FFFFFFFF"/>
        <rFont val="Libre Franklin"/>
      </rPr>
      <t xml:space="preserve">List the ICM solutions you are grading 
</t>
    </r>
    <r>
      <rPr>
        <sz val="10"/>
        <color rgb="FFFFFFFF"/>
        <rFont val="Libre Franklin"/>
      </rPr>
      <t>↓</t>
    </r>
  </si>
  <si>
    <r>
      <rPr>
        <sz val="10"/>
        <color rgb="FFFFFFFF"/>
        <rFont val="Libre Franklin"/>
      </rPr>
      <t xml:space="preserve">Include a link to the vendor's website for future reference
</t>
    </r>
    <r>
      <rPr>
        <sz val="10"/>
        <color rgb="FFFFFFFF"/>
        <rFont val="Libre Franklin"/>
      </rPr>
      <t>↓</t>
    </r>
  </si>
  <si>
    <t>Performio</t>
  </si>
  <si>
    <r>
      <rPr>
        <sz val="10"/>
        <color rgb="FFFFFFFF"/>
        <rFont val="Libre Franklin"/>
      </rPr>
      <t xml:space="preserve">This list is populated by inputs on APPENDIX B.
</t>
    </r>
    <r>
      <rPr>
        <sz val="14"/>
        <color rgb="FFFFFFFF"/>
        <rFont val="Libre Franklin"/>
      </rPr>
      <t>↓</t>
    </r>
  </si>
  <si>
    <r>
      <rPr>
        <sz val="10"/>
        <color rgb="FFFFFFFF"/>
        <rFont val="Libre Franklin"/>
      </rPr>
      <t>Score vendors on each factor using a scale from 1 to 5.
(1 = "Very unsatisfactory," 5 = "Very satisfactory")</t>
    </r>
    <r>
      <rPr>
        <i/>
        <sz val="10"/>
        <color rgb="FFFFFFFF"/>
        <rFont val="Libre Franklin"/>
      </rPr>
      <t xml:space="preserve">
</t>
    </r>
    <r>
      <rPr>
        <b/>
        <sz val="13"/>
        <color rgb="FFFFFFFF"/>
        <rFont val="Libre Franklin"/>
      </rPr>
      <t>↓      ↓      ↓</t>
    </r>
  </si>
  <si>
    <r>
      <t xml:space="preserve">Vendors are populated by your inputs on Sheet 3. Score vendors on each factor using a scale from 1 to 5. (1 = "Very unsatisfactory," 5 = "Very satisfactory")
</t>
    </r>
    <r>
      <rPr>
        <b/>
        <sz val="13"/>
        <color rgb="FFFFFFFF"/>
        <rFont val="Libre Franklin"/>
      </rPr>
      <t>↓      ↓      ↓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</si>
</sst>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0"/>
      <color rgb="FF000000"/>
      <name val="Arial"/>
      <scheme val="minor"/>
    </font>
    <font>
      <sz val="10"/>
      <color theme="1"/>
      <name val="Libre Franklin"/>
    </font>
    <font>
      <u/>
      <sz val="10"/>
      <color rgb="FF0000FF"/>
      <name val="Libre Franklin"/>
    </font>
    <font>
      <b/>
      <sz val="20"/>
      <color theme="1"/>
      <name val="Libre Franklin"/>
    </font>
    <font>
      <b/>
      <sz val="14"/>
      <color theme="1"/>
      <name val="Libre Franklin"/>
    </font>
    <font>
      <b/>
      <sz val="10"/>
      <color theme="1"/>
      <name val="Libre Franklin"/>
    </font>
    <font>
      <b/>
      <u/>
      <sz val="10"/>
      <color rgb="FF0000FF"/>
      <name val="Libre Franklin"/>
    </font>
    <font>
      <i/>
      <u/>
      <sz val="10"/>
      <color rgb="FF0000FF"/>
      <name val="Libre Franklin"/>
    </font>
    <font>
      <sz val="10"/>
      <name val="Arial"/>
      <family val="2"/>
    </font>
    <font>
      <u/>
      <sz val="10"/>
      <color rgb="FFFFFFFF"/>
      <name val="Libre Franklin"/>
    </font>
    <font>
      <sz val="10"/>
      <color rgb="FFFFFFFF"/>
      <name val="Libre Franklin"/>
    </font>
    <font>
      <i/>
      <sz val="10"/>
      <color rgb="FFFFFFFF"/>
      <name val="Libre Franklin"/>
    </font>
    <font>
      <b/>
      <i/>
      <sz val="10"/>
      <color theme="1"/>
      <name val="Libre Franklin"/>
    </font>
    <font>
      <i/>
      <sz val="10"/>
      <color theme="1"/>
      <name val="Libre Franklin"/>
    </font>
    <font>
      <u/>
      <sz val="10"/>
      <color rgb="FFFFFFFF"/>
      <name val="Libre Franklin"/>
    </font>
    <font>
      <sz val="10"/>
      <color theme="1"/>
      <name val="Arial"/>
      <family val="2"/>
      <scheme val="minor"/>
    </font>
    <font>
      <sz val="15"/>
      <color theme="1"/>
      <name val="Libre Franklin"/>
    </font>
    <font>
      <b/>
      <sz val="15"/>
      <color theme="1"/>
      <name val="Libre Franklin"/>
    </font>
    <font>
      <b/>
      <sz val="15"/>
      <color rgb="FFFFFFFF"/>
      <name val="Libre Franklin"/>
    </font>
    <font>
      <b/>
      <sz val="15"/>
      <color theme="0"/>
      <name val="Libre Franklin"/>
    </font>
    <font>
      <sz val="10"/>
      <name val="Libre Franklin"/>
    </font>
    <font>
      <u/>
      <sz val="10"/>
      <color rgb="FF1155CC"/>
      <name val="Libre Franklin"/>
    </font>
    <font>
      <b/>
      <sz val="10"/>
      <name val="Libre Franklin"/>
    </font>
    <font>
      <sz val="14"/>
      <color rgb="FFFFFFFF"/>
      <name val="Libre Franklin"/>
    </font>
    <font>
      <b/>
      <sz val="14"/>
      <color rgb="FFFFFFFF"/>
      <name val="Libre Franklin"/>
    </font>
    <font>
      <sz val="10"/>
      <color rgb="FF000000"/>
      <name val="Libre Franklin"/>
    </font>
    <font>
      <b/>
      <sz val="10"/>
      <color rgb="FFFFFFFF"/>
      <name val="Libre Franklin"/>
    </font>
    <font>
      <b/>
      <sz val="13"/>
      <color rgb="FFFFFFFF"/>
      <name val="Libre Franklin"/>
    </font>
  </fonts>
  <fills count="9">
    <fill>
      <patternFill patternType="none"/>
    </fill>
    <fill>
      <patternFill patternType="gray125"/>
    </fill>
    <fill>
      <patternFill patternType="solid">
        <fgColor rgb="FFFFE29B"/>
        <bgColor rgb="FFFFE29B"/>
      </patternFill>
    </fill>
    <fill>
      <patternFill patternType="solid">
        <fgColor rgb="FFA4F5FF"/>
        <bgColor rgb="FFA4F5FF"/>
      </patternFill>
    </fill>
    <fill>
      <patternFill patternType="solid">
        <fgColor rgb="FFEFEFEF"/>
        <bgColor rgb="FFEFEFEF"/>
      </patternFill>
    </fill>
    <fill>
      <patternFill patternType="solid">
        <fgColor rgb="FF130F90"/>
        <bgColor rgb="FF130F90"/>
      </patternFill>
    </fill>
    <fill>
      <patternFill patternType="solid">
        <fgColor rgb="FFFFE299"/>
        <bgColor rgb="FFFFE299"/>
      </patternFill>
    </fill>
    <fill>
      <patternFill patternType="solid">
        <fgColor rgb="FF3D4FFB"/>
        <bgColor rgb="FF3D4FFB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ck">
        <color rgb="FFFFFFFF"/>
      </bottom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n">
        <color rgb="FF000000"/>
      </right>
      <top style="thick">
        <color rgb="FFFFFFFF"/>
      </top>
      <bottom style="thick">
        <color rgb="FFFFFFFF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130F90"/>
      </bottom>
      <diagonal/>
    </border>
    <border>
      <left style="thick">
        <color rgb="FFFFFFFF"/>
      </left>
      <right/>
      <top/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/>
    </xf>
    <xf numFmtId="0" fontId="4" fillId="2" borderId="4" xfId="0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center" wrapText="1"/>
    </xf>
    <xf numFmtId="0" fontId="9" fillId="5" borderId="4" xfId="0" applyFont="1" applyFill="1" applyBorder="1" applyAlignment="1">
      <alignment horizontal="left" vertical="top" wrapText="1"/>
    </xf>
    <xf numFmtId="0" fontId="10" fillId="5" borderId="4" xfId="0" applyFont="1" applyFill="1" applyBorder="1" applyAlignment="1">
      <alignment horizontal="left" vertical="top" wrapText="1"/>
    </xf>
    <xf numFmtId="0" fontId="5" fillId="0" borderId="6" xfId="0" applyFont="1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7" xfId="0" applyFont="1" applyFill="1" applyBorder="1"/>
    <xf numFmtId="0" fontId="12" fillId="0" borderId="12" xfId="0" applyFont="1" applyBorder="1"/>
    <xf numFmtId="0" fontId="12" fillId="0" borderId="13" xfId="0" applyFont="1" applyBorder="1"/>
    <xf numFmtId="0" fontId="10" fillId="5" borderId="0" xfId="0" applyFont="1" applyFill="1" applyAlignment="1">
      <alignment horizontal="left" vertical="top" wrapText="1"/>
    </xf>
    <xf numFmtId="0" fontId="5" fillId="0" borderId="6" xfId="0" applyFont="1" applyBorder="1" applyAlignment="1">
      <alignment horizontal="left"/>
    </xf>
    <xf numFmtId="0" fontId="1" fillId="4" borderId="1" xfId="0" applyFont="1" applyFill="1" applyBorder="1"/>
    <xf numFmtId="0" fontId="1" fillId="3" borderId="1" xfId="0" applyFont="1" applyFill="1" applyBorder="1" applyAlignment="1">
      <alignment horizontal="center"/>
    </xf>
    <xf numFmtId="10" fontId="1" fillId="4" borderId="1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0" fontId="1" fillId="4" borderId="3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10" fontId="1" fillId="4" borderId="7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1" xfId="0" applyFont="1" applyBorder="1"/>
    <xf numFmtId="0" fontId="5" fillId="4" borderId="1" xfId="0" applyFont="1" applyFill="1" applyBorder="1" applyAlignment="1">
      <alignment horizontal="center"/>
    </xf>
    <xf numFmtId="0" fontId="5" fillId="0" borderId="3" xfId="0" applyFont="1" applyBorder="1"/>
    <xf numFmtId="0" fontId="1" fillId="4" borderId="3" xfId="0" applyFont="1" applyFill="1" applyBorder="1" applyAlignment="1">
      <alignment horizontal="center"/>
    </xf>
    <xf numFmtId="0" fontId="5" fillId="0" borderId="7" xfId="0" applyFont="1" applyBorder="1"/>
    <xf numFmtId="0" fontId="1" fillId="4" borderId="7" xfId="0" applyFont="1" applyFill="1" applyBorder="1" applyAlignment="1">
      <alignment horizontal="center"/>
    </xf>
    <xf numFmtId="0" fontId="10" fillId="5" borderId="0" xfId="0" applyFont="1" applyFill="1" applyAlignment="1">
      <alignment horizontal="center" vertical="center" wrapText="1"/>
    </xf>
    <xf numFmtId="0" fontId="5" fillId="0" borderId="12" xfId="0" applyFont="1" applyBorder="1"/>
    <xf numFmtId="0" fontId="5" fillId="0" borderId="6" xfId="0" applyFont="1" applyBorder="1" applyAlignment="1">
      <alignment horizontal="center"/>
    </xf>
    <xf numFmtId="0" fontId="5" fillId="0" borderId="13" xfId="0" applyFont="1" applyBorder="1"/>
    <xf numFmtId="0" fontId="1" fillId="4" borderId="14" xfId="0" applyFont="1" applyFill="1" applyBorder="1"/>
    <xf numFmtId="10" fontId="1" fillId="4" borderId="15" xfId="0" applyNumberFormat="1" applyFont="1" applyFill="1" applyBorder="1" applyAlignment="1">
      <alignment horizontal="center"/>
    </xf>
    <xf numFmtId="0" fontId="1" fillId="4" borderId="16" xfId="0" applyFont="1" applyFill="1" applyBorder="1"/>
    <xf numFmtId="10" fontId="1" fillId="4" borderId="17" xfId="0" applyNumberFormat="1" applyFont="1" applyFill="1" applyBorder="1" applyAlignment="1">
      <alignment horizontal="center"/>
    </xf>
    <xf numFmtId="0" fontId="1" fillId="4" borderId="8" xfId="0" applyFont="1" applyFill="1" applyBorder="1"/>
    <xf numFmtId="10" fontId="1" fillId="4" borderId="9" xfId="0" applyNumberFormat="1" applyFont="1" applyFill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0" fontId="5" fillId="0" borderId="14" xfId="0" applyFont="1" applyBorder="1"/>
    <xf numFmtId="0" fontId="5" fillId="0" borderId="16" xfId="0" applyFont="1" applyBorder="1"/>
    <xf numFmtId="0" fontId="5" fillId="0" borderId="8" xfId="0" applyFont="1" applyBorder="1"/>
    <xf numFmtId="0" fontId="1" fillId="0" borderId="14" xfId="0" applyFont="1" applyBorder="1"/>
    <xf numFmtId="0" fontId="10" fillId="7" borderId="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5" fillId="8" borderId="0" xfId="0" applyFont="1" applyFill="1"/>
    <xf numFmtId="0" fontId="1" fillId="8" borderId="0" xfId="0" applyFont="1" applyFill="1" applyAlignment="1">
      <alignment wrapText="1"/>
    </xf>
    <xf numFmtId="0" fontId="5" fillId="0" borderId="0" xfId="0" applyFont="1"/>
    <xf numFmtId="0" fontId="1" fillId="8" borderId="0" xfId="0" applyFont="1" applyFill="1"/>
    <xf numFmtId="0" fontId="5" fillId="8" borderId="0" xfId="0" applyFont="1" applyFill="1"/>
    <xf numFmtId="0" fontId="5" fillId="4" borderId="6" xfId="0" applyFont="1" applyFill="1" applyBorder="1"/>
    <xf numFmtId="0" fontId="1" fillId="4" borderId="1" xfId="0" applyFont="1" applyFill="1" applyBorder="1" applyAlignment="1">
      <alignment vertical="center"/>
    </xf>
    <xf numFmtId="0" fontId="1" fillId="8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7" fillId="8" borderId="0" xfId="0" applyFont="1" applyFill="1"/>
    <xf numFmtId="0" fontId="18" fillId="7" borderId="0" xfId="0" applyFont="1" applyFill="1" applyAlignment="1">
      <alignment horizontal="center"/>
    </xf>
    <xf numFmtId="0" fontId="11" fillId="5" borderId="19" xfId="0" applyFont="1" applyFill="1" applyBorder="1" applyAlignment="1">
      <alignment horizontal="left" vertical="center" wrapText="1"/>
    </xf>
    <xf numFmtId="0" fontId="11" fillId="8" borderId="0" xfId="0" applyFont="1" applyFill="1" applyAlignment="1">
      <alignment horizontal="left" vertical="center" wrapText="1"/>
    </xf>
    <xf numFmtId="0" fontId="5" fillId="4" borderId="6" xfId="0" applyFont="1" applyFill="1" applyBorder="1" applyAlignment="1">
      <alignment horizontal="center"/>
    </xf>
    <xf numFmtId="0" fontId="1" fillId="4" borderId="14" xfId="0" applyFont="1" applyFill="1" applyBorder="1" applyAlignment="1">
      <alignment vertical="center"/>
    </xf>
    <xf numFmtId="0" fontId="1" fillId="3" borderId="1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vertical="center"/>
    </xf>
    <xf numFmtId="0" fontId="1" fillId="3" borderId="1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7" fillId="0" borderId="14" xfId="0" applyFont="1" applyBorder="1"/>
    <xf numFmtId="0" fontId="17" fillId="8" borderId="1" xfId="0" applyFont="1" applyFill="1" applyBorder="1"/>
    <xf numFmtId="164" fontId="19" fillId="7" borderId="1" xfId="0" applyNumberFormat="1" applyFont="1" applyFill="1" applyBorder="1" applyAlignment="1">
      <alignment horizontal="center"/>
    </xf>
    <xf numFmtId="164" fontId="19" fillId="7" borderId="15" xfId="0" applyNumberFormat="1" applyFont="1" applyFill="1" applyBorder="1" applyAlignment="1">
      <alignment horizontal="center"/>
    </xf>
    <xf numFmtId="0" fontId="1" fillId="6" borderId="1" xfId="0" applyFont="1" applyFill="1" applyBorder="1"/>
    <xf numFmtId="0" fontId="1" fillId="6" borderId="1" xfId="0" applyFont="1" applyFill="1" applyBorder="1" applyAlignment="1">
      <alignment wrapText="1"/>
    </xf>
    <xf numFmtId="0" fontId="1" fillId="6" borderId="3" xfId="0" applyFont="1" applyFill="1" applyBorder="1"/>
    <xf numFmtId="0" fontId="1" fillId="6" borderId="3" xfId="0" applyFont="1" applyFill="1" applyBorder="1" applyAlignment="1">
      <alignment wrapText="1"/>
    </xf>
    <xf numFmtId="0" fontId="1" fillId="6" borderId="7" xfId="0" applyFont="1" applyFill="1" applyBorder="1"/>
    <xf numFmtId="0" fontId="1" fillId="6" borderId="7" xfId="0" applyFont="1" applyFill="1" applyBorder="1" applyAlignment="1">
      <alignment wrapText="1"/>
    </xf>
    <xf numFmtId="0" fontId="1" fillId="4" borderId="3" xfId="0" applyFont="1" applyFill="1" applyBorder="1"/>
    <xf numFmtId="0" fontId="1" fillId="4" borderId="7" xfId="0" applyFont="1" applyFill="1" applyBorder="1"/>
    <xf numFmtId="0" fontId="10" fillId="7" borderId="0" xfId="0" applyFont="1" applyFill="1" applyAlignment="1">
      <alignment horizontal="center" vertical="center" wrapText="1"/>
    </xf>
    <xf numFmtId="0" fontId="5" fillId="0" borderId="0" xfId="0" applyFont="1" applyAlignment="1">
      <alignment wrapText="1"/>
    </xf>
    <xf numFmtId="0" fontId="11" fillId="5" borderId="0" xfId="0" applyFont="1" applyFill="1" applyAlignment="1">
      <alignment horizontal="left" vertical="center" wrapText="1"/>
    </xf>
    <xf numFmtId="0" fontId="1" fillId="4" borderId="3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164" fontId="19" fillId="7" borderId="0" xfId="0" applyNumberFormat="1" applyFont="1" applyFill="1" applyAlignment="1">
      <alignment horizontal="center"/>
    </xf>
    <xf numFmtId="0" fontId="13" fillId="6" borderId="14" xfId="0" applyFont="1" applyFill="1" applyBorder="1" applyAlignment="1">
      <alignment vertical="center"/>
    </xf>
    <xf numFmtId="0" fontId="13" fillId="6" borderId="15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3" fillId="6" borderId="16" xfId="0" applyFont="1" applyFill="1" applyBorder="1" applyAlignment="1">
      <alignment vertical="center"/>
    </xf>
    <xf numFmtId="0" fontId="13" fillId="6" borderId="17" xfId="0" applyFont="1" applyFill="1" applyBorder="1" applyAlignment="1">
      <alignment vertical="center" wrapText="1"/>
    </xf>
    <xf numFmtId="0" fontId="11" fillId="5" borderId="10" xfId="0" applyFont="1" applyFill="1" applyBorder="1" applyAlignment="1">
      <alignment horizontal="left" vertical="center" wrapText="1"/>
    </xf>
    <xf numFmtId="0" fontId="11" fillId="5" borderId="11" xfId="0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left" vertical="center" wrapText="1"/>
    </xf>
    <xf numFmtId="0" fontId="10" fillId="5" borderId="4" xfId="0" applyFont="1" applyFill="1" applyBorder="1" applyAlignment="1">
      <alignment horizontal="left" vertical="center" wrapText="1"/>
    </xf>
    <xf numFmtId="0" fontId="10" fillId="5" borderId="19" xfId="0" applyFont="1" applyFill="1" applyBorder="1" applyAlignment="1">
      <alignment horizontal="left" vertical="center" wrapText="1"/>
    </xf>
    <xf numFmtId="0" fontId="10" fillId="5" borderId="0" xfId="0" applyFont="1" applyFill="1" applyAlignment="1">
      <alignment horizontal="left" vertical="center" wrapText="1"/>
    </xf>
    <xf numFmtId="0" fontId="10" fillId="8" borderId="0" xfId="0" applyFont="1" applyFill="1" applyAlignment="1">
      <alignment horizontal="left" vertical="center" wrapText="1"/>
    </xf>
    <xf numFmtId="0" fontId="5" fillId="0" borderId="12" xfId="0" applyFont="1" applyBorder="1" applyAlignment="1">
      <alignment vertical="center"/>
    </xf>
    <xf numFmtId="0" fontId="5" fillId="8" borderId="0" xfId="0" applyFont="1" applyFill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5" fillId="8" borderId="0" xfId="0" applyFont="1" applyFill="1" applyAlignment="1">
      <alignment vertical="center"/>
    </xf>
    <xf numFmtId="0" fontId="1" fillId="2" borderId="1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1" fillId="2" borderId="7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3" xfId="0" applyFont="1" applyFill="1" applyBorder="1" applyAlignment="1" applyProtection="1">
      <alignment horizontal="center"/>
      <protection locked="0"/>
    </xf>
    <xf numFmtId="0" fontId="1" fillId="3" borderId="7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3" borderId="21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>
      <alignment horizontal="center" wrapText="1"/>
    </xf>
    <xf numFmtId="0" fontId="8" fillId="0" borderId="2" xfId="0" applyFont="1" applyBorder="1"/>
    <xf numFmtId="0" fontId="4" fillId="0" borderId="8" xfId="0" applyFont="1" applyBorder="1" applyAlignment="1">
      <alignment horizontal="center"/>
    </xf>
    <xf numFmtId="0" fontId="8" fillId="0" borderId="9" xfId="0" applyFont="1" applyBorder="1"/>
    <xf numFmtId="0" fontId="4" fillId="3" borderId="5" xfId="0" applyFont="1" applyFill="1" applyBorder="1" applyAlignment="1">
      <alignment horizontal="center" wrapText="1"/>
    </xf>
    <xf numFmtId="0" fontId="8" fillId="0" borderId="18" xfId="0" applyFont="1" applyBorder="1"/>
    <xf numFmtId="0" fontId="14" fillId="5" borderId="0" xfId="0" applyFont="1" applyFill="1" applyAlignment="1" applyProtection="1">
      <alignment horizontal="left" vertical="top" wrapText="1"/>
      <protection locked="0"/>
    </xf>
    <xf numFmtId="0" fontId="0" fillId="0" borderId="0" xfId="0" applyProtection="1">
      <protection locked="0"/>
    </xf>
    <xf numFmtId="0" fontId="8" fillId="0" borderId="7" xfId="0" applyFont="1" applyBorder="1"/>
    <xf numFmtId="0" fontId="10" fillId="5" borderId="0" xfId="0" applyFont="1" applyFill="1" applyAlignment="1">
      <alignment horizontal="left" vertical="center" wrapText="1"/>
    </xf>
    <xf numFmtId="0" fontId="8" fillId="0" borderId="20" xfId="0" applyFont="1" applyBorder="1" applyAlignment="1">
      <alignment vertical="center"/>
    </xf>
    <xf numFmtId="0" fontId="0" fillId="0" borderId="0" xfId="0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0" fontId="0" fillId="0" borderId="0" xfId="0" applyAlignment="1">
      <alignment vertical="center"/>
    </xf>
    <xf numFmtId="0" fontId="4" fillId="3" borderId="22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wrapText="1"/>
    </xf>
    <xf numFmtId="0" fontId="10" fillId="5" borderId="0" xfId="0" applyFont="1" applyFill="1" applyAlignment="1">
      <alignment horizontal="left" vertical="center"/>
    </xf>
    <xf numFmtId="0" fontId="4" fillId="3" borderId="22" xfId="0" applyFont="1" applyFill="1" applyBorder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0" fontId="4" fillId="4" borderId="22" xfId="0" applyFont="1" applyFill="1" applyBorder="1" applyAlignment="1">
      <alignment horizontal="center" wrapText="1"/>
    </xf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1304925" cy="2000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performio.co/insight/icm-buyers-guide?utm_campaign=28835878-CE-FY25-Campaign-Nurture-Closed-Lost-SQL&amp;utm_source=email&amp;utm_medium=CE&amp;utm_content=ICM%20Buyers%20Guid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2"/>
  <sheetViews>
    <sheetView showGridLines="0" tabSelected="1" zoomScale="150" zoomScaleNormal="150" workbookViewId="0">
      <selection activeCell="B21" sqref="B21"/>
    </sheetView>
  </sheetViews>
  <sheetFormatPr baseColWidth="10" defaultColWidth="12.6640625" defaultRowHeight="15.75" customHeight="1" x14ac:dyDescent="0.15"/>
  <cols>
    <col min="1" max="1" width="2.6640625" customWidth="1"/>
    <col min="2" max="2" width="93.6640625" customWidth="1"/>
    <col min="3" max="3" width="19" customWidth="1"/>
  </cols>
  <sheetData>
    <row r="1" spans="1:26" ht="13" x14ac:dyDescent="0.15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" x14ac:dyDescent="0.15">
      <c r="B2" s="2"/>
    </row>
    <row r="3" spans="1:26" ht="13" x14ac:dyDescent="0.15">
      <c r="A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9" x14ac:dyDescent="0.15">
      <c r="A4" s="1"/>
      <c r="B4" s="3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" x14ac:dyDescent="0.15">
      <c r="A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" customHeight="1" x14ac:dyDescent="0.3">
      <c r="A6" s="4"/>
      <c r="B6" s="5" t="s">
        <v>1</v>
      </c>
      <c r="C6" s="1"/>
      <c r="D6" s="1"/>
      <c r="E6" s="6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30" customHeight="1" x14ac:dyDescent="0.15">
      <c r="A7" s="4"/>
      <c r="B7" s="7" t="s">
        <v>2</v>
      </c>
      <c r="C7" s="8" t="s">
        <v>3</v>
      </c>
      <c r="D7" s="1"/>
      <c r="E7" s="9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35" customHeight="1" x14ac:dyDescent="0.15">
      <c r="A8" s="4"/>
      <c r="B8" s="10" t="s">
        <v>4</v>
      </c>
      <c r="C8" s="11" t="s">
        <v>5</v>
      </c>
      <c r="D8" s="1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35" customHeight="1" x14ac:dyDescent="0.15">
      <c r="A9" s="4"/>
      <c r="B9" s="10" t="s">
        <v>6</v>
      </c>
      <c r="C9" s="11" t="s">
        <v>7</v>
      </c>
      <c r="D9" s="1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35" customHeight="1" x14ac:dyDescent="0.15">
      <c r="A10" s="4"/>
      <c r="B10" s="10" t="s">
        <v>8</v>
      </c>
      <c r="C10" s="11" t="s">
        <v>9</v>
      </c>
      <c r="D10" s="1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35" customHeight="1" x14ac:dyDescent="0.15">
      <c r="A11" s="4"/>
      <c r="B11" s="10" t="s">
        <v>10</v>
      </c>
      <c r="C11" s="11" t="s">
        <v>11</v>
      </c>
      <c r="D11" s="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35" customHeight="1" x14ac:dyDescent="0.15">
      <c r="A12" s="1"/>
      <c r="B12" s="12" t="s">
        <v>12</v>
      </c>
      <c r="C12" s="13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" x14ac:dyDescent="0.15">
      <c r="A13" s="1"/>
      <c r="B13" s="2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" x14ac:dyDescent="0.15">
      <c r="A14" s="1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" x14ac:dyDescent="0.15">
      <c r="A15" s="1"/>
      <c r="B15" s="2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" x14ac:dyDescent="0.15">
      <c r="A16" s="1"/>
      <c r="B16" s="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" x14ac:dyDescent="0.15">
      <c r="A17" s="1"/>
      <c r="B17" s="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" x14ac:dyDescent="0.15">
      <c r="A18" s="1"/>
      <c r="B18" s="2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" x14ac:dyDescent="0.15">
      <c r="A19" s="1"/>
      <c r="B19" s="2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" x14ac:dyDescent="0.15">
      <c r="A20" s="1"/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" x14ac:dyDescent="0.15">
      <c r="A21" s="1"/>
      <c r="B21" s="2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" x14ac:dyDescent="0.15">
      <c r="A22" s="1"/>
      <c r="B22" s="2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" x14ac:dyDescent="0.15">
      <c r="A23" s="1"/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" x14ac:dyDescent="0.15">
      <c r="A24" s="1"/>
      <c r="B24" s="2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" x14ac:dyDescent="0.15">
      <c r="A25" s="1"/>
      <c r="B25" s="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" x14ac:dyDescent="0.15">
      <c r="A26" s="1"/>
      <c r="B26" s="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" x14ac:dyDescent="0.15">
      <c r="A27" s="1"/>
      <c r="B27" s="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" x14ac:dyDescent="0.15">
      <c r="A28" s="1"/>
      <c r="B28" s="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" x14ac:dyDescent="0.15">
      <c r="A29" s="1"/>
      <c r="B29" s="2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" x14ac:dyDescent="0.15">
      <c r="A30" s="1"/>
      <c r="B30" s="2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" x14ac:dyDescent="0.15">
      <c r="A31" s="1"/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" x14ac:dyDescent="0.15">
      <c r="A32" s="1"/>
      <c r="B32" s="2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" x14ac:dyDescent="0.15">
      <c r="A33" s="1"/>
      <c r="B33" s="2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" x14ac:dyDescent="0.15">
      <c r="A34" s="1"/>
      <c r="B34" s="2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" x14ac:dyDescent="0.15">
      <c r="A35" s="1"/>
      <c r="B35" s="2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" x14ac:dyDescent="0.15">
      <c r="A36" s="1"/>
      <c r="B36" s="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" x14ac:dyDescent="0.15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" x14ac:dyDescent="0.15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" x14ac:dyDescent="0.15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" x14ac:dyDescent="0.15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" x14ac:dyDescent="0.15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" x14ac:dyDescent="0.15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" x14ac:dyDescent="0.15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" x14ac:dyDescent="0.15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" x14ac:dyDescent="0.15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" x14ac:dyDescent="0.15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" x14ac:dyDescent="0.15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" x14ac:dyDescent="0.15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" x14ac:dyDescent="0.15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" x14ac:dyDescent="0.15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" x14ac:dyDescent="0.15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" x14ac:dyDescent="0.15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" x14ac:dyDescent="0.15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" x14ac:dyDescent="0.15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" x14ac:dyDescent="0.15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" x14ac:dyDescent="0.15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" x14ac:dyDescent="0.15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" x14ac:dyDescent="0.15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" x14ac:dyDescent="0.15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" x14ac:dyDescent="0.15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" x14ac:dyDescent="0.15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" x14ac:dyDescent="0.15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" x14ac:dyDescent="0.15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2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2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hyperlinks>
    <hyperlink ref="B4" r:id="rId1" xr:uid="{00000000-0004-0000-0000-000000000000}"/>
    <hyperlink ref="B8" location="'1. Define decision factors'!A1" display="Step 1: List the aspects you will grade ICM vendors using sheet &quot;1. Define decision factors.&quot; " xr:uid="{00000000-0004-0000-0000-000001000000}"/>
    <hyperlink ref="C8" location="'APPENDIX A'!A1" display="Appendix A" xr:uid="{00000000-0004-0000-0000-000002000000}"/>
    <hyperlink ref="B9" location="'2. Weight decision factors'!A1" display="Step 2: Assign weights to each decision factor using sheet &quot;2. Weight decision factors.&quot;" xr:uid="{00000000-0004-0000-0000-000003000000}"/>
    <hyperlink ref="C9" location="'APPENDIX B'!A1" display="Appendix B" xr:uid="{00000000-0004-0000-0000-000004000000}"/>
    <hyperlink ref="B10" location="'3. Define ICM candidates'!A1" display="Step 3: List the ICM software candidates that you plan to compare using sheet &quot;3. Define ICM candidates.&quot;" xr:uid="{00000000-0004-0000-0000-000005000000}"/>
    <hyperlink ref="C10" location="'APPENDIX C'!A1" display="Appendix C" xr:uid="{00000000-0004-0000-0000-000006000000}"/>
    <hyperlink ref="B11" location="'4. Score candidates on decision'!A1" display="Step 4: Grade ICM software candidates on each decision factor using sheet &quot;4. Score candidates on decision factors.&quot;" xr:uid="{00000000-0004-0000-0000-000007000000}"/>
    <hyperlink ref="C11" location="'APPENDIX D'!A1" display="Appendix D" xr:uid="{00000000-0004-0000-0000-00000800000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99"/>
  <sheetViews>
    <sheetView showGridLines="0" zoomScale="150" zoomScaleNormal="150" workbookViewId="0">
      <selection activeCell="B9" sqref="B9:B10"/>
    </sheetView>
  </sheetViews>
  <sheetFormatPr baseColWidth="10" defaultColWidth="12.6640625" defaultRowHeight="15.75" customHeight="1" x14ac:dyDescent="0.15"/>
  <cols>
    <col min="1" max="1" width="2.6640625" customWidth="1"/>
    <col min="2" max="2" width="41.83203125" customWidth="1"/>
    <col min="3" max="3" width="50.33203125" customWidth="1"/>
  </cols>
  <sheetData>
    <row r="1" spans="1:26" ht="15.75" customHeight="1" x14ac:dyDescent="0.15">
      <c r="A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A2" s="1"/>
      <c r="B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15">
      <c r="A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6" x14ac:dyDescent="0.2">
      <c r="A4" s="1"/>
      <c r="B4" s="14" t="s">
        <v>13</v>
      </c>
      <c r="C4" s="15" t="s">
        <v>14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8" customHeight="1" x14ac:dyDescent="0.2">
      <c r="A5" s="1"/>
      <c r="B5" s="128" t="s">
        <v>15</v>
      </c>
      <c r="C5" s="129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102" customFormat="1" ht="59" customHeight="1" x14ac:dyDescent="0.15">
      <c r="A7" s="4"/>
      <c r="B7" s="107" t="s">
        <v>16</v>
      </c>
      <c r="C7" s="108" t="s">
        <v>17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 x14ac:dyDescent="0.15">
      <c r="A8" s="1"/>
      <c r="B8" s="18" t="s">
        <v>18</v>
      </c>
      <c r="C8" s="18" t="s">
        <v>19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" customHeight="1" x14ac:dyDescent="0.15">
      <c r="A9" s="1"/>
      <c r="B9" s="119"/>
      <c r="C9" s="119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" customHeight="1" x14ac:dyDescent="0.15">
      <c r="A10" s="1"/>
      <c r="B10" s="120"/>
      <c r="C10" s="120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" customHeight="1" x14ac:dyDescent="0.15">
      <c r="A11" s="1"/>
      <c r="B11" s="120"/>
      <c r="C11" s="120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" customHeight="1" x14ac:dyDescent="0.15">
      <c r="A12" s="1"/>
      <c r="B12" s="120"/>
      <c r="C12" s="120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" customHeight="1" x14ac:dyDescent="0.15">
      <c r="A13" s="1"/>
      <c r="B13" s="120"/>
      <c r="C13" s="120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" customHeight="1" x14ac:dyDescent="0.15">
      <c r="A14" s="1"/>
      <c r="B14" s="120"/>
      <c r="C14" s="12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" customHeight="1" x14ac:dyDescent="0.15">
      <c r="A15" s="1"/>
      <c r="B15" s="120"/>
      <c r="C15" s="120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" customHeight="1" x14ac:dyDescent="0.15">
      <c r="A16" s="1"/>
      <c r="B16" s="120"/>
      <c r="C16" s="120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" customHeight="1" x14ac:dyDescent="0.15">
      <c r="A17" s="1"/>
      <c r="B17" s="120"/>
      <c r="C17" s="12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" customHeight="1" x14ac:dyDescent="0.15">
      <c r="A18" s="1"/>
      <c r="B18" s="121"/>
      <c r="C18" s="12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7" x14ac:dyDescent="0.2">
      <c r="A21" s="1"/>
      <c r="B21" s="130" t="s">
        <v>20</v>
      </c>
      <c r="C21" s="13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s="102" customFormat="1" ht="55" customHeight="1" x14ac:dyDescent="0.15">
      <c r="A22" s="4"/>
      <c r="B22" s="105" t="s">
        <v>21</v>
      </c>
      <c r="C22" s="106" t="s">
        <v>22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 x14ac:dyDescent="0.15">
      <c r="A23" s="1"/>
      <c r="B23" s="22" t="s">
        <v>18</v>
      </c>
      <c r="C23" s="23" t="s">
        <v>19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s="102" customFormat="1" ht="36" customHeight="1" x14ac:dyDescent="0.15">
      <c r="A24" s="4"/>
      <c r="B24" s="100" t="s">
        <v>23</v>
      </c>
      <c r="C24" s="101" t="s">
        <v>24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s="102" customFormat="1" ht="36" customHeight="1" x14ac:dyDescent="0.15">
      <c r="A25" s="4"/>
      <c r="B25" s="103" t="s">
        <v>25</v>
      </c>
      <c r="C25" s="104" t="s">
        <v>26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s="102" customFormat="1" ht="36" customHeight="1" x14ac:dyDescent="0.15">
      <c r="A26" s="4"/>
      <c r="B26" s="103" t="s">
        <v>27</v>
      </c>
      <c r="C26" s="104" t="s">
        <v>28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s="102" customFormat="1" ht="36" customHeight="1" x14ac:dyDescent="0.15">
      <c r="A27" s="4"/>
      <c r="B27" s="103" t="s">
        <v>29</v>
      </c>
      <c r="C27" s="104" t="s">
        <v>30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s="102" customFormat="1" ht="36" customHeight="1" x14ac:dyDescent="0.15">
      <c r="A28" s="4"/>
      <c r="B28" s="103" t="s">
        <v>31</v>
      </c>
      <c r="C28" s="104" t="s">
        <v>32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s="102" customFormat="1" ht="36" customHeight="1" x14ac:dyDescent="0.15">
      <c r="A29" s="4"/>
      <c r="B29" s="103" t="s">
        <v>33</v>
      </c>
      <c r="C29" s="104" t="s">
        <v>34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s="102" customFormat="1" ht="36" customHeight="1" x14ac:dyDescent="0.15">
      <c r="A30" s="4"/>
      <c r="B30" s="103" t="s">
        <v>35</v>
      </c>
      <c r="C30" s="104" t="s">
        <v>36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s="102" customFormat="1" ht="36" customHeight="1" x14ac:dyDescent="0.15">
      <c r="A31" s="4"/>
      <c r="B31" s="103" t="s">
        <v>37</v>
      </c>
      <c r="C31" s="104" t="s">
        <v>38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s="102" customFormat="1" ht="36" customHeight="1" x14ac:dyDescent="0.15">
      <c r="A32" s="4"/>
      <c r="B32" s="103" t="s">
        <v>39</v>
      </c>
      <c r="C32" s="104" t="s">
        <v>40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s="102" customFormat="1" ht="36" customHeight="1" x14ac:dyDescent="0.15">
      <c r="A33" s="4"/>
      <c r="B33" s="103" t="s">
        <v>41</v>
      </c>
      <c r="C33" s="104" t="s">
        <v>42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2">
    <mergeCell ref="B5:C5"/>
    <mergeCell ref="B21:C21"/>
  </mergeCells>
  <hyperlinks>
    <hyperlink ref="B7" location="'APPENDIX A'!A1" display="List the factors you will grade ICM solutions on. (Reference sheet APPENDIX A for the factors considered in the buyer's guide.)_x000a_↓" xr:uid="{00000000-0004-0000-0100-000000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2"/>
  <sheetViews>
    <sheetView showGridLines="0" zoomScale="150" zoomScaleNormal="150" workbookViewId="0">
      <selection activeCell="C9" sqref="C9:C12"/>
    </sheetView>
  </sheetViews>
  <sheetFormatPr baseColWidth="10" defaultColWidth="12.6640625" defaultRowHeight="15.75" customHeight="1" x14ac:dyDescent="0.15"/>
  <cols>
    <col min="1" max="1" width="2.6640625" customWidth="1"/>
    <col min="2" max="2" width="37.5" customWidth="1"/>
    <col min="3" max="3" width="25.1640625" customWidth="1"/>
    <col min="4" max="4" width="16.33203125" customWidth="1"/>
  </cols>
  <sheetData>
    <row r="1" spans="1:26" ht="15.75" customHeight="1" x14ac:dyDescent="0.15">
      <c r="A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A2" s="1"/>
      <c r="B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15">
      <c r="A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42" customHeight="1" x14ac:dyDescent="0.2">
      <c r="A4" s="4"/>
      <c r="B4" s="14" t="s">
        <v>13</v>
      </c>
      <c r="C4" s="132" t="s">
        <v>14</v>
      </c>
      <c r="D4" s="129"/>
      <c r="E4" s="1"/>
      <c r="F4" s="1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8" customHeight="1" x14ac:dyDescent="0.2">
      <c r="A5" s="1"/>
      <c r="B5" s="128" t="s">
        <v>15</v>
      </c>
      <c r="C5" s="133"/>
      <c r="D5" s="129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75" customHeight="1" x14ac:dyDescent="0.15">
      <c r="A7" s="1"/>
      <c r="B7" s="24" t="s">
        <v>43</v>
      </c>
      <c r="C7" s="134" t="s">
        <v>44</v>
      </c>
      <c r="D7" s="135"/>
      <c r="E7" s="4"/>
      <c r="F7" s="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15">
      <c r="A8" s="1"/>
      <c r="B8" s="18" t="s">
        <v>45</v>
      </c>
      <c r="C8" s="25" t="s">
        <v>46</v>
      </c>
      <c r="D8" s="18" t="s">
        <v>47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15">
      <c r="A9" s="1"/>
      <c r="B9" s="26">
        <f>'1. Define decision factors'!B9</f>
        <v>0</v>
      </c>
      <c r="C9" s="122"/>
      <c r="D9" s="28">
        <f t="shared" ref="D9:D18" si="0">C9/$C$21</f>
        <v>0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15">
      <c r="A10" s="1"/>
      <c r="B10" s="26">
        <f>'1. Define decision factors'!B10</f>
        <v>0</v>
      </c>
      <c r="C10" s="123"/>
      <c r="D10" s="30">
        <f t="shared" si="0"/>
        <v>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15">
      <c r="A11" s="1"/>
      <c r="B11" s="26">
        <f>'1. Define decision factors'!B11</f>
        <v>0</v>
      </c>
      <c r="C11" s="123"/>
      <c r="D11" s="30">
        <f t="shared" si="0"/>
        <v>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15">
      <c r="A12" s="1"/>
      <c r="B12" s="26">
        <f>'1. Define decision factors'!B12</f>
        <v>0</v>
      </c>
      <c r="C12" s="123"/>
      <c r="D12" s="30">
        <f t="shared" si="0"/>
        <v>0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15">
      <c r="A13" s="1"/>
      <c r="B13" s="26">
        <f>'1. Define decision factors'!B13</f>
        <v>0</v>
      </c>
      <c r="C13" s="123"/>
      <c r="D13" s="30">
        <f t="shared" si="0"/>
        <v>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15">
      <c r="A14" s="1"/>
      <c r="B14" s="26">
        <f>'1. Define decision factors'!B14</f>
        <v>0</v>
      </c>
      <c r="C14" s="123"/>
      <c r="D14" s="30">
        <f t="shared" si="0"/>
        <v>0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15">
      <c r="A15" s="1"/>
      <c r="B15" s="26">
        <f>'1. Define decision factors'!B15</f>
        <v>0</v>
      </c>
      <c r="C15" s="123"/>
      <c r="D15" s="30">
        <f t="shared" si="0"/>
        <v>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15">
      <c r="A16" s="1"/>
      <c r="B16" s="26">
        <f>'1. Define decision factors'!B16</f>
        <v>0</v>
      </c>
      <c r="C16" s="123"/>
      <c r="D16" s="30">
        <f t="shared" si="0"/>
        <v>0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15">
      <c r="A17" s="1"/>
      <c r="B17" s="26">
        <f>'1. Define decision factors'!B17</f>
        <v>0</v>
      </c>
      <c r="C17" s="123"/>
      <c r="D17" s="30">
        <f t="shared" si="0"/>
        <v>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15">
      <c r="A18" s="1"/>
      <c r="B18" s="26">
        <f>'1. Define decision factors'!B18</f>
        <v>0</v>
      </c>
      <c r="C18" s="124"/>
      <c r="D18" s="32">
        <f t="shared" si="0"/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3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33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34" t="s">
        <v>48</v>
      </c>
      <c r="C21" s="35">
        <v>100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36" t="s">
        <v>49</v>
      </c>
      <c r="C22" s="37">
        <f>SUM(C9:C18)</f>
        <v>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38" t="s">
        <v>50</v>
      </c>
      <c r="C23" s="39">
        <f>C21-C22</f>
        <v>100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40" t="s">
        <v>51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7" x14ac:dyDescent="0.2">
      <c r="A28" s="1"/>
      <c r="B28" s="130" t="s">
        <v>20</v>
      </c>
      <c r="C28" s="136"/>
      <c r="D28" s="13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s="102" customFormat="1" ht="75" customHeight="1" x14ac:dyDescent="0.15">
      <c r="A29" s="4"/>
      <c r="B29" s="109" t="s">
        <v>52</v>
      </c>
      <c r="C29" s="137" t="s">
        <v>53</v>
      </c>
      <c r="D29" s="138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 x14ac:dyDescent="0.15">
      <c r="A30" s="1"/>
      <c r="B30" s="41" t="s">
        <v>45</v>
      </c>
      <c r="C30" s="42" t="s">
        <v>46</v>
      </c>
      <c r="D30" s="43" t="s">
        <v>47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44" t="s">
        <v>37</v>
      </c>
      <c r="C31" s="27">
        <v>9</v>
      </c>
      <c r="D31" s="45">
        <f t="shared" ref="D31:D40" si="1">C31/$C$21</f>
        <v>0.09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46" t="s">
        <v>31</v>
      </c>
      <c r="C32" s="29">
        <v>13</v>
      </c>
      <c r="D32" s="47">
        <f t="shared" si="1"/>
        <v>0.13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46" t="s">
        <v>27</v>
      </c>
      <c r="C33" s="29">
        <v>7</v>
      </c>
      <c r="D33" s="47">
        <f t="shared" si="1"/>
        <v>7.0000000000000007E-2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46" t="s">
        <v>33</v>
      </c>
      <c r="C34" s="29">
        <v>14</v>
      </c>
      <c r="D34" s="47">
        <f t="shared" si="1"/>
        <v>0.14000000000000001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46" t="s">
        <v>39</v>
      </c>
      <c r="C35" s="29">
        <v>6</v>
      </c>
      <c r="D35" s="47">
        <f t="shared" si="1"/>
        <v>0.06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46" t="s">
        <v>29</v>
      </c>
      <c r="C36" s="29">
        <v>13</v>
      </c>
      <c r="D36" s="47">
        <f t="shared" si="1"/>
        <v>0.13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46" t="s">
        <v>41</v>
      </c>
      <c r="C37" s="29">
        <v>10</v>
      </c>
      <c r="D37" s="47">
        <f t="shared" si="1"/>
        <v>0.1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46" t="s">
        <v>25</v>
      </c>
      <c r="C38" s="29">
        <v>8</v>
      </c>
      <c r="D38" s="47">
        <f t="shared" si="1"/>
        <v>0.08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46" t="s">
        <v>35</v>
      </c>
      <c r="C39" s="29">
        <v>12</v>
      </c>
      <c r="D39" s="47">
        <f t="shared" si="1"/>
        <v>0.12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48" t="s">
        <v>23</v>
      </c>
      <c r="C40" s="31">
        <v>8</v>
      </c>
      <c r="D40" s="49">
        <f t="shared" si="1"/>
        <v>0.08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50"/>
      <c r="C41" s="33"/>
      <c r="D41" s="5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50"/>
      <c r="C42" s="33"/>
      <c r="D42" s="5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52" t="s">
        <v>48</v>
      </c>
      <c r="C43" s="35">
        <v>100</v>
      </c>
      <c r="D43" s="5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53" t="s">
        <v>49</v>
      </c>
      <c r="C44" s="37">
        <f>SUM(C31:C40)</f>
        <v>100</v>
      </c>
      <c r="D44" s="5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54" t="s">
        <v>50</v>
      </c>
      <c r="C45" s="39">
        <f>C43-C44</f>
        <v>0</v>
      </c>
      <c r="D45" s="5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55"/>
      <c r="C46" s="56" t="s">
        <v>54</v>
      </c>
      <c r="D46" s="57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sheetProtection algorithmName="SHA-512" hashValue="E6hvVpmzWtLOro3ADI6Vcf80rNFBzaDu29xZHpgzUKobwwevbbbq2DZNAWHtim1k9VWrHJDsGqFm5+lWjTG2kA==" saltValue="pMc3c6M6KffK8OT94NQ26Q==" spinCount="100000" sheet="1" objects="1" scenarios="1" selectLockedCells="1"/>
  <mergeCells count="5">
    <mergeCell ref="C4:D4"/>
    <mergeCell ref="B5:D5"/>
    <mergeCell ref="C7:D7"/>
    <mergeCell ref="B28:D28"/>
    <mergeCell ref="C29:D29"/>
  </mergeCells>
  <conditionalFormatting sqref="C23 C45">
    <cfRule type="cellIs" dxfId="1" priority="1" operator="lessThan">
      <formula>0</formula>
    </cfRule>
  </conditionalFormatting>
  <dataValidations count="1">
    <dataValidation type="decimal" operator="greaterThanOrEqual" allowBlank="1" showDropDown="1" showInputMessage="1" showErrorMessage="1" prompt="Enter a number greater than or equal to 0" sqref="C23 C45" xr:uid="{00000000-0002-0000-0200-000000000000}">
      <formula1>0</formula1>
    </dataValidation>
  </dataValidations>
  <hyperlinks>
    <hyperlink ref="C7" location="'APPENDIX B'!A1" display="Input an amount of points to represent how much weight each decision factor should be given in the final score. (See APPENDIX B for the weightings used in the buyer's guide.)_x000a_↓" xr:uid="{00000000-0004-0000-0200-000000000000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995"/>
  <sheetViews>
    <sheetView showGridLines="0" zoomScale="150" zoomScaleNormal="150" workbookViewId="0">
      <selection activeCell="B9" sqref="B9:B11"/>
    </sheetView>
  </sheetViews>
  <sheetFormatPr baseColWidth="10" defaultColWidth="12.6640625" defaultRowHeight="15.75" customHeight="1" x14ac:dyDescent="0.15"/>
  <cols>
    <col min="1" max="1" width="2.6640625" customWidth="1"/>
    <col min="2" max="3" width="37.6640625" customWidth="1"/>
  </cols>
  <sheetData>
    <row r="1" spans="1:26" ht="15.75" customHeight="1" x14ac:dyDescent="0.15">
      <c r="A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A2" s="1"/>
      <c r="B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15">
      <c r="A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6" x14ac:dyDescent="0.2">
      <c r="A4" s="1"/>
      <c r="B4" s="14" t="s">
        <v>13</v>
      </c>
      <c r="C4" s="15" t="s">
        <v>14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6" customHeight="1" x14ac:dyDescent="0.2">
      <c r="A5" s="1"/>
      <c r="B5" s="128" t="s">
        <v>15</v>
      </c>
      <c r="C5" s="129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2" customHeight="1" x14ac:dyDescent="0.15">
      <c r="A7" s="1"/>
      <c r="B7" s="16" t="s">
        <v>55</v>
      </c>
      <c r="C7" s="17" t="s">
        <v>56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15">
      <c r="A8" s="1"/>
      <c r="B8" s="18" t="s">
        <v>57</v>
      </c>
      <c r="C8" s="18" t="s">
        <v>58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15">
      <c r="A9" s="1"/>
      <c r="B9" s="119"/>
      <c r="C9" s="119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15">
      <c r="A10" s="1"/>
      <c r="B10" s="120"/>
      <c r="C10" s="120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15">
      <c r="A11" s="1"/>
      <c r="B11" s="120"/>
      <c r="C11" s="120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15">
      <c r="A12" s="1"/>
      <c r="B12" s="120"/>
      <c r="C12" s="120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15">
      <c r="A13" s="1"/>
      <c r="B13" s="120"/>
      <c r="C13" s="120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1">
    <mergeCell ref="B5:C5"/>
  </mergeCells>
  <hyperlinks>
    <hyperlink ref="B7" location="'APPENDIX C'!A1" display="List the ICM solutions you are grading. (See APPENDIX C for the list of vendors used in the buyer's guide.)_x000a_↓" xr:uid="{00000000-0004-0000-0300-000000000000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V995"/>
  <sheetViews>
    <sheetView showGridLines="0" zoomScale="150" zoomScaleNormal="150" workbookViewId="0">
      <selection activeCell="D9" sqref="D9"/>
    </sheetView>
  </sheetViews>
  <sheetFormatPr baseColWidth="10" defaultColWidth="12.6640625" defaultRowHeight="15.75" customHeight="1" x14ac:dyDescent="0.15"/>
  <cols>
    <col min="1" max="1" width="2.6640625" customWidth="1"/>
    <col min="2" max="2" width="37" customWidth="1"/>
    <col min="3" max="3" width="1.1640625" customWidth="1"/>
    <col min="4" max="7" width="15.5" customWidth="1"/>
    <col min="8" max="8" width="14.5" customWidth="1"/>
  </cols>
  <sheetData>
    <row r="1" spans="1:22" ht="13" x14ac:dyDescent="0.15">
      <c r="C1" s="5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3" x14ac:dyDescent="0.15">
      <c r="B2" s="2"/>
      <c r="C2" s="59"/>
      <c r="D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4" thickBot="1" x14ac:dyDescent="0.2">
      <c r="C3" s="5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s="102" customFormat="1" ht="48" customHeight="1" thickTop="1" thickBot="1" x14ac:dyDescent="0.2">
      <c r="A4" s="4"/>
      <c r="C4" s="118"/>
      <c r="D4" s="141" t="s">
        <v>13</v>
      </c>
      <c r="E4" s="142"/>
      <c r="F4" s="144" t="s">
        <v>14</v>
      </c>
      <c r="G4" s="145"/>
      <c r="H4" s="145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ht="21" customHeight="1" thickTop="1" x14ac:dyDescent="0.2">
      <c r="A5" s="1"/>
      <c r="C5" s="58"/>
      <c r="D5" s="146" t="s">
        <v>15</v>
      </c>
      <c r="E5" s="146"/>
      <c r="F5" s="146"/>
      <c r="G5" s="146"/>
      <c r="H5" s="146"/>
      <c r="I5" s="1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</row>
    <row r="6" spans="1:22" ht="22.5" customHeight="1" x14ac:dyDescent="0.15">
      <c r="A6" s="1"/>
      <c r="B6" s="1"/>
      <c r="C6" s="61"/>
      <c r="D6" s="1"/>
      <c r="E6" s="1"/>
      <c r="F6" s="1"/>
      <c r="G6" s="1"/>
      <c r="H6" s="1"/>
      <c r="I6" s="1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s="102" customFormat="1" ht="65" customHeight="1" x14ac:dyDescent="0.15">
      <c r="A7" s="4"/>
      <c r="B7" s="110" t="s">
        <v>59</v>
      </c>
      <c r="C7" s="111"/>
      <c r="D7" s="137" t="s">
        <v>77</v>
      </c>
      <c r="E7" s="143"/>
      <c r="F7" s="143"/>
      <c r="G7" s="143"/>
      <c r="H7" s="143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22.5" customHeight="1" x14ac:dyDescent="0.15">
      <c r="A8" s="60"/>
      <c r="B8" s="18" t="s">
        <v>45</v>
      </c>
      <c r="C8" s="62"/>
      <c r="D8" s="63" t="e" cm="1" vm="1">
        <f t="array" ref="D8">TRANSPOSE(_xlfn._xlws.FILTER(CANDIDATES,CANDIDATES&lt;&gt;""))</f>
        <v>#VALUE!</v>
      </c>
      <c r="E8" s="63"/>
      <c r="F8" s="63"/>
      <c r="G8" s="63"/>
      <c r="H8" s="63"/>
      <c r="I8" s="60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22.5" customHeight="1" x14ac:dyDescent="0.15">
      <c r="A9" s="4"/>
      <c r="B9" s="64">
        <f>'1. Define decision factors'!B9</f>
        <v>0</v>
      </c>
      <c r="C9" s="65"/>
      <c r="D9" s="125"/>
      <c r="E9" s="125"/>
      <c r="F9" s="125"/>
      <c r="G9" s="125"/>
      <c r="H9" s="125"/>
      <c r="I9" s="65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22.5" customHeight="1" x14ac:dyDescent="0.15">
      <c r="A10" s="4"/>
      <c r="B10" s="64">
        <f>'1. Define decision factors'!B10</f>
        <v>0</v>
      </c>
      <c r="C10" s="65"/>
      <c r="D10" s="126"/>
      <c r="E10" s="126"/>
      <c r="F10" s="126"/>
      <c r="G10" s="126"/>
      <c r="H10" s="126"/>
      <c r="I10" s="65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ht="22.5" customHeight="1" x14ac:dyDescent="0.15">
      <c r="A11" s="4"/>
      <c r="B11" s="64">
        <f>'1. Define decision factors'!B11</f>
        <v>0</v>
      </c>
      <c r="C11" s="65"/>
      <c r="D11" s="126"/>
      <c r="E11" s="126"/>
      <c r="F11" s="126"/>
      <c r="G11" s="126"/>
      <c r="H11" s="126"/>
      <c r="I11" s="65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spans="1:22" ht="22.5" customHeight="1" x14ac:dyDescent="0.15">
      <c r="A12" s="4"/>
      <c r="B12" s="64">
        <f>'1. Define decision factors'!B12</f>
        <v>0</v>
      </c>
      <c r="C12" s="65"/>
      <c r="D12" s="126"/>
      <c r="E12" s="126"/>
      <c r="F12" s="126"/>
      <c r="G12" s="126"/>
      <c r="H12" s="126"/>
      <c r="I12" s="65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1:22" ht="22.5" customHeight="1" x14ac:dyDescent="0.15">
      <c r="A13" s="4"/>
      <c r="B13" s="64">
        <f>'1. Define decision factors'!B13</f>
        <v>0</v>
      </c>
      <c r="C13" s="65"/>
      <c r="D13" s="126"/>
      <c r="E13" s="126"/>
      <c r="F13" s="126"/>
      <c r="G13" s="126"/>
      <c r="H13" s="126"/>
      <c r="I13" s="65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spans="1:22" ht="22.5" customHeight="1" x14ac:dyDescent="0.15">
      <c r="A14" s="4"/>
      <c r="B14" s="64">
        <f>'1. Define decision factors'!B14</f>
        <v>0</v>
      </c>
      <c r="C14" s="65"/>
      <c r="D14" s="126"/>
      <c r="E14" s="126"/>
      <c r="F14" s="126"/>
      <c r="G14" s="126"/>
      <c r="H14" s="126"/>
      <c r="I14" s="65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spans="1:22" ht="22.5" customHeight="1" x14ac:dyDescent="0.15">
      <c r="A15" s="4"/>
      <c r="B15" s="64">
        <f>'1. Define decision factors'!B15</f>
        <v>0</v>
      </c>
      <c r="C15" s="65"/>
      <c r="D15" s="126"/>
      <c r="E15" s="126"/>
      <c r="F15" s="126"/>
      <c r="G15" s="126"/>
      <c r="H15" s="126"/>
      <c r="I15" s="65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spans="1:22" ht="22.5" customHeight="1" x14ac:dyDescent="0.15">
      <c r="A16" s="4"/>
      <c r="B16" s="64">
        <f>'1. Define decision factors'!B16</f>
        <v>0</v>
      </c>
      <c r="C16" s="65"/>
      <c r="D16" s="126"/>
      <c r="E16" s="126"/>
      <c r="F16" s="126"/>
      <c r="G16" s="126"/>
      <c r="H16" s="126"/>
      <c r="I16" s="65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22.5" customHeight="1" x14ac:dyDescent="0.25">
      <c r="A17" s="4"/>
      <c r="B17" s="64">
        <f>'1. Define decision factors'!B17</f>
        <v>0</v>
      </c>
      <c r="C17" s="65"/>
      <c r="D17" s="126"/>
      <c r="E17" s="126"/>
      <c r="F17" s="126"/>
      <c r="G17" s="126"/>
      <c r="H17" s="126"/>
      <c r="I17" s="65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</row>
    <row r="18" spans="1:22" ht="22.5" customHeight="1" x14ac:dyDescent="0.15">
      <c r="A18" s="4"/>
      <c r="B18" s="64">
        <f>'1. Define decision factors'!B18</f>
        <v>0</v>
      </c>
      <c r="C18" s="65"/>
      <c r="D18" s="127"/>
      <c r="E18" s="127"/>
      <c r="F18" s="127"/>
      <c r="G18" s="127"/>
      <c r="H18" s="127"/>
      <c r="I18" s="65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3" x14ac:dyDescent="0.15">
      <c r="A19" s="1"/>
      <c r="B19" s="1"/>
      <c r="C19" s="6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9" x14ac:dyDescent="0.25">
      <c r="A20" s="68"/>
      <c r="B20" s="69" t="s">
        <v>60</v>
      </c>
      <c r="C20" s="70"/>
      <c r="D20" s="71">
        <f>SUMPRODUCT(D9:D18,'2. Weight decision factors'!$D$9:$D$18)</f>
        <v>0</v>
      </c>
      <c r="E20" s="71">
        <f>SUMPRODUCT(E9:E18,'2. Weight decision factors'!$D$9:$D$18)</f>
        <v>0</v>
      </c>
      <c r="F20" s="71">
        <f>SUMPRODUCT(F9:F18,'2. Weight decision factors'!$D$9:$D$18)</f>
        <v>0</v>
      </c>
      <c r="G20" s="71">
        <f>SUMPRODUCT(G9:G18,'2. Weight decision factors'!$D$9:$D$18)</f>
        <v>0</v>
      </c>
      <c r="H20" s="71">
        <f>SUMPRODUCT(H9:H18,'2. Weight decision factors'!$D$9:$D$18)</f>
        <v>0</v>
      </c>
      <c r="I20" s="68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3" x14ac:dyDescent="0.15">
      <c r="A21" s="1"/>
      <c r="B21" s="1"/>
      <c r="C21" s="6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3" x14ac:dyDescent="0.15">
      <c r="A22" s="1"/>
      <c r="B22" s="1"/>
      <c r="C22" s="6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3" x14ac:dyDescent="0.15">
      <c r="A23" s="1"/>
      <c r="B23" s="1"/>
      <c r="C23" s="6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7" x14ac:dyDescent="0.2">
      <c r="A24" s="1"/>
      <c r="B24" s="130" t="s">
        <v>20</v>
      </c>
      <c r="C24" s="136"/>
      <c r="D24" s="136"/>
      <c r="E24" s="136"/>
      <c r="F24" s="136"/>
      <c r="G24" s="136"/>
      <c r="H24" s="13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s="102" customFormat="1" ht="56" customHeight="1" x14ac:dyDescent="0.15">
      <c r="A25" s="4"/>
      <c r="B25" s="72" t="s">
        <v>61</v>
      </c>
      <c r="C25" s="73"/>
      <c r="D25" s="137" t="s">
        <v>62</v>
      </c>
      <c r="E25" s="139"/>
      <c r="F25" s="139"/>
      <c r="G25" s="139"/>
      <c r="H25" s="140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22" s="102" customFormat="1" ht="22" customHeight="1" x14ac:dyDescent="0.15">
      <c r="A26" s="4"/>
      <c r="B26" s="112" t="s">
        <v>45</v>
      </c>
      <c r="C26" s="113"/>
      <c r="D26" s="114" t="str" cm="1">
        <f t="array" ref="D26:H26">TRANSPOSE(_xlfn._xlws.FILTER(EGCANDIDATES,EGCANDIDATES&lt;&gt;""))</f>
        <v>Performio</v>
      </c>
      <c r="E26" s="114" t="str">
        <v>Everstage</v>
      </c>
      <c r="F26" s="114" t="str">
        <v>CaptivateIQ</v>
      </c>
      <c r="G26" s="114" t="str">
        <v>Varicent</v>
      </c>
      <c r="H26" s="115" t="str">
        <v>Xactly Incent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1:22" ht="25" customHeight="1" x14ac:dyDescent="0.15">
      <c r="A27" s="1"/>
      <c r="B27" s="75" t="s">
        <v>37</v>
      </c>
      <c r="C27" s="65"/>
      <c r="D27" s="66">
        <v>5</v>
      </c>
      <c r="E27" s="66">
        <v>2</v>
      </c>
      <c r="F27" s="66">
        <v>3</v>
      </c>
      <c r="G27" s="66">
        <v>3</v>
      </c>
      <c r="H27" s="76">
        <v>4.5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25" customHeight="1" x14ac:dyDescent="0.15">
      <c r="A28" s="1"/>
      <c r="B28" s="77" t="s">
        <v>31</v>
      </c>
      <c r="C28" s="65"/>
      <c r="D28" s="67">
        <v>5</v>
      </c>
      <c r="E28" s="67">
        <v>2</v>
      </c>
      <c r="F28" s="67">
        <v>3</v>
      </c>
      <c r="G28" s="67">
        <v>5</v>
      </c>
      <c r="H28" s="78">
        <v>3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25" customHeight="1" x14ac:dyDescent="0.15">
      <c r="A29" s="1"/>
      <c r="B29" s="77" t="s">
        <v>27</v>
      </c>
      <c r="C29" s="65"/>
      <c r="D29" s="67">
        <v>4</v>
      </c>
      <c r="E29" s="67">
        <v>1</v>
      </c>
      <c r="F29" s="67">
        <v>3</v>
      </c>
      <c r="G29" s="67">
        <v>2</v>
      </c>
      <c r="H29" s="78">
        <v>2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25" customHeight="1" x14ac:dyDescent="0.15">
      <c r="A30" s="1"/>
      <c r="B30" s="77" t="s">
        <v>33</v>
      </c>
      <c r="C30" s="65"/>
      <c r="D30" s="67">
        <v>5</v>
      </c>
      <c r="E30" s="67">
        <v>3</v>
      </c>
      <c r="F30" s="67">
        <v>4.5</v>
      </c>
      <c r="G30" s="67">
        <v>5</v>
      </c>
      <c r="H30" s="78">
        <v>2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25" customHeight="1" x14ac:dyDescent="0.15">
      <c r="A31" s="1"/>
      <c r="B31" s="77" t="s">
        <v>39</v>
      </c>
      <c r="C31" s="65"/>
      <c r="D31" s="67">
        <v>3</v>
      </c>
      <c r="E31" s="67">
        <v>3.95</v>
      </c>
      <c r="F31" s="67">
        <v>3.3</v>
      </c>
      <c r="G31" s="67">
        <v>3.2</v>
      </c>
      <c r="H31" s="78">
        <v>2.7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25" customHeight="1" x14ac:dyDescent="0.15">
      <c r="A32" s="1"/>
      <c r="B32" s="77" t="s">
        <v>29</v>
      </c>
      <c r="C32" s="65"/>
      <c r="D32" s="67">
        <v>4.8</v>
      </c>
      <c r="E32" s="67">
        <v>2.4</v>
      </c>
      <c r="F32" s="67">
        <v>2</v>
      </c>
      <c r="G32" s="67">
        <v>4</v>
      </c>
      <c r="H32" s="78">
        <v>4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25" customHeight="1" x14ac:dyDescent="0.15">
      <c r="A33" s="1"/>
      <c r="B33" s="77" t="s">
        <v>41</v>
      </c>
      <c r="C33" s="65"/>
      <c r="D33" s="67">
        <v>5</v>
      </c>
      <c r="E33" s="67">
        <v>2</v>
      </c>
      <c r="F33" s="67">
        <v>2</v>
      </c>
      <c r="G33" s="67">
        <v>4.25</v>
      </c>
      <c r="H33" s="78">
        <v>3.75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25" customHeight="1" x14ac:dyDescent="0.15">
      <c r="A34" s="1"/>
      <c r="B34" s="77" t="s">
        <v>25</v>
      </c>
      <c r="C34" s="65"/>
      <c r="D34" s="67">
        <v>3</v>
      </c>
      <c r="E34" s="67">
        <v>1</v>
      </c>
      <c r="F34" s="67">
        <v>2</v>
      </c>
      <c r="G34" s="67">
        <v>5</v>
      </c>
      <c r="H34" s="78">
        <v>4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25" customHeight="1" x14ac:dyDescent="0.15">
      <c r="A35" s="1"/>
      <c r="B35" s="77" t="s">
        <v>35</v>
      </c>
      <c r="C35" s="65"/>
      <c r="D35" s="67">
        <v>4.5</v>
      </c>
      <c r="E35" s="67">
        <v>3.5</v>
      </c>
      <c r="F35" s="67">
        <v>4.5</v>
      </c>
      <c r="G35" s="67">
        <v>4.5</v>
      </c>
      <c r="H35" s="78">
        <v>2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25" customHeight="1" x14ac:dyDescent="0.15">
      <c r="A36" s="1"/>
      <c r="B36" s="79" t="s">
        <v>23</v>
      </c>
      <c r="C36" s="65"/>
      <c r="D36" s="80">
        <v>5</v>
      </c>
      <c r="E36" s="80">
        <v>3</v>
      </c>
      <c r="F36" s="80">
        <v>3</v>
      </c>
      <c r="G36" s="80">
        <v>1</v>
      </c>
      <c r="H36" s="81">
        <v>1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3" x14ac:dyDescent="0.15">
      <c r="A37" s="1"/>
      <c r="B37" s="50"/>
      <c r="C37" s="61"/>
      <c r="D37" s="1"/>
      <c r="E37" s="1"/>
      <c r="F37" s="1"/>
      <c r="G37" s="1"/>
      <c r="H37" s="5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9" x14ac:dyDescent="0.25">
      <c r="A38" s="1"/>
      <c r="B38" s="82" t="s">
        <v>60</v>
      </c>
      <c r="C38" s="83"/>
      <c r="D38" s="84">
        <f>SUMPRODUCT(D27:D36,'APPENDIX B'!$D$9:$D$18)</f>
        <v>4.5640000000000009</v>
      </c>
      <c r="E38" s="84">
        <f>SUMPRODUCT(E27:E36,'APPENDIX B'!$D$9:$D$18)</f>
        <v>2.4190000000000005</v>
      </c>
      <c r="F38" s="84">
        <f>SUMPRODUCT(F27:F36,'APPENDIX B'!$D$9:$D$18)</f>
        <v>3.0980000000000008</v>
      </c>
      <c r="G38" s="84">
        <f>SUMPRODUCT(G27:G36,'APPENDIX B'!$D$9:$D$18)</f>
        <v>3.9170000000000003</v>
      </c>
      <c r="H38" s="85">
        <f>SUMPRODUCT(H27:H36,'APPENDIX B'!$D$9:$D$18)</f>
        <v>2.9119999999999999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3" x14ac:dyDescent="0.15">
      <c r="A39" s="1"/>
      <c r="B39" s="1"/>
      <c r="C39" s="6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3" x14ac:dyDescent="0.15">
      <c r="A40" s="1"/>
      <c r="B40" s="1"/>
      <c r="C40" s="6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3" x14ac:dyDescent="0.15">
      <c r="A41" s="1"/>
      <c r="B41" s="1"/>
      <c r="C41" s="6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3" x14ac:dyDescent="0.15">
      <c r="A42" s="1"/>
      <c r="B42" s="1"/>
      <c r="C42" s="6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3" x14ac:dyDescent="0.15">
      <c r="A43" s="1"/>
      <c r="B43" s="1"/>
      <c r="C43" s="6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3" x14ac:dyDescent="0.15">
      <c r="A44" s="1"/>
      <c r="B44" s="1"/>
      <c r="C44" s="6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3" x14ac:dyDescent="0.15">
      <c r="A45" s="1"/>
      <c r="B45" s="1"/>
      <c r="C45" s="6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3" x14ac:dyDescent="0.15">
      <c r="A46" s="1"/>
      <c r="B46" s="1"/>
      <c r="C46" s="6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3" x14ac:dyDescent="0.15">
      <c r="A47" s="1"/>
      <c r="B47" s="1"/>
      <c r="C47" s="6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3" x14ac:dyDescent="0.15">
      <c r="A48" s="1"/>
      <c r="B48" s="1"/>
      <c r="C48" s="6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3" x14ac:dyDescent="0.15">
      <c r="A49" s="1"/>
      <c r="B49" s="1"/>
      <c r="C49" s="6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3" x14ac:dyDescent="0.15">
      <c r="A50" s="1"/>
      <c r="B50" s="1"/>
      <c r="C50" s="6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3" x14ac:dyDescent="0.15">
      <c r="A51" s="1"/>
      <c r="B51" s="1"/>
      <c r="C51" s="6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3" x14ac:dyDescent="0.15">
      <c r="A52" s="1"/>
      <c r="B52" s="1"/>
      <c r="C52" s="6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3" x14ac:dyDescent="0.15">
      <c r="A53" s="1"/>
      <c r="B53" s="1"/>
      <c r="C53" s="6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3" x14ac:dyDescent="0.15">
      <c r="A54" s="1"/>
      <c r="B54" s="1"/>
      <c r="C54" s="6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3" x14ac:dyDescent="0.15">
      <c r="A55" s="1"/>
      <c r="B55" s="1"/>
      <c r="C55" s="6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3" x14ac:dyDescent="0.15">
      <c r="A56" s="1"/>
      <c r="B56" s="1"/>
      <c r="C56" s="6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3" x14ac:dyDescent="0.15">
      <c r="A57" s="1"/>
      <c r="B57" s="1"/>
      <c r="C57" s="6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3" x14ac:dyDescent="0.15">
      <c r="A58" s="1"/>
      <c r="B58" s="1"/>
      <c r="C58" s="6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3" x14ac:dyDescent="0.15">
      <c r="A59" s="1"/>
      <c r="B59" s="1"/>
      <c r="C59" s="6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3" x14ac:dyDescent="0.15">
      <c r="A60" s="1"/>
      <c r="B60" s="1"/>
      <c r="C60" s="6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3" x14ac:dyDescent="0.15">
      <c r="A61" s="1"/>
      <c r="B61" s="1"/>
      <c r="C61" s="6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3" x14ac:dyDescent="0.15">
      <c r="A62" s="1"/>
      <c r="B62" s="1"/>
      <c r="C62" s="6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3" x14ac:dyDescent="0.15">
      <c r="A63" s="1"/>
      <c r="B63" s="1"/>
      <c r="C63" s="6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3" x14ac:dyDescent="0.15">
      <c r="A64" s="1"/>
      <c r="B64" s="1"/>
      <c r="C64" s="6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3" x14ac:dyDescent="0.15">
      <c r="A65" s="1"/>
      <c r="B65" s="1"/>
      <c r="C65" s="6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3" x14ac:dyDescent="0.15">
      <c r="A66" s="1"/>
      <c r="B66" s="1"/>
      <c r="C66" s="6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3" x14ac:dyDescent="0.15">
      <c r="A67" s="1"/>
      <c r="B67" s="1"/>
      <c r="C67" s="6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3" x14ac:dyDescent="0.15">
      <c r="A68" s="1"/>
      <c r="B68" s="1"/>
      <c r="C68" s="6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3" x14ac:dyDescent="0.15">
      <c r="A69" s="1"/>
      <c r="B69" s="1"/>
      <c r="C69" s="6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3" x14ac:dyDescent="0.15">
      <c r="A70" s="1"/>
      <c r="B70" s="1"/>
      <c r="C70" s="6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3" x14ac:dyDescent="0.15">
      <c r="A71" s="1"/>
      <c r="B71" s="1"/>
      <c r="C71" s="6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3" x14ac:dyDescent="0.15">
      <c r="A72" s="1"/>
      <c r="B72" s="1"/>
      <c r="C72" s="6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3" x14ac:dyDescent="0.15">
      <c r="A73" s="1"/>
      <c r="B73" s="1"/>
      <c r="C73" s="6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3" x14ac:dyDescent="0.15">
      <c r="A74" s="1"/>
      <c r="B74" s="1"/>
      <c r="C74" s="6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3" x14ac:dyDescent="0.15">
      <c r="A75" s="1"/>
      <c r="B75" s="1"/>
      <c r="C75" s="6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3" x14ac:dyDescent="0.15">
      <c r="A76" s="1"/>
      <c r="B76" s="1"/>
      <c r="C76" s="6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3" x14ac:dyDescent="0.15">
      <c r="A77" s="1"/>
      <c r="B77" s="1"/>
      <c r="C77" s="6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3" x14ac:dyDescent="0.15">
      <c r="A78" s="1"/>
      <c r="B78" s="1"/>
      <c r="C78" s="6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3" x14ac:dyDescent="0.15">
      <c r="A79" s="1"/>
      <c r="B79" s="1"/>
      <c r="C79" s="6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3" x14ac:dyDescent="0.15">
      <c r="A80" s="1"/>
      <c r="B80" s="1"/>
      <c r="C80" s="6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3" x14ac:dyDescent="0.15">
      <c r="A81" s="1"/>
      <c r="B81" s="1"/>
      <c r="C81" s="6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3" x14ac:dyDescent="0.15">
      <c r="A82" s="1"/>
      <c r="B82" s="1"/>
      <c r="C82" s="6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3" x14ac:dyDescent="0.15">
      <c r="A83" s="1"/>
      <c r="B83" s="1"/>
      <c r="C83" s="6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3" x14ac:dyDescent="0.15">
      <c r="A84" s="1"/>
      <c r="B84" s="1"/>
      <c r="C84" s="6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3" x14ac:dyDescent="0.15">
      <c r="A85" s="1"/>
      <c r="B85" s="1"/>
      <c r="C85" s="6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3" x14ac:dyDescent="0.15">
      <c r="A86" s="1"/>
      <c r="B86" s="1"/>
      <c r="C86" s="6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3" x14ac:dyDescent="0.15">
      <c r="A87" s="1"/>
      <c r="B87" s="1"/>
      <c r="C87" s="6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3" x14ac:dyDescent="0.15">
      <c r="A88" s="1"/>
      <c r="B88" s="1"/>
      <c r="C88" s="6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3" x14ac:dyDescent="0.15">
      <c r="A89" s="1"/>
      <c r="B89" s="1"/>
      <c r="C89" s="6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3" x14ac:dyDescent="0.15">
      <c r="A90" s="1"/>
      <c r="B90" s="1"/>
      <c r="C90" s="6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3" x14ac:dyDescent="0.15">
      <c r="A91" s="1"/>
      <c r="B91" s="1"/>
      <c r="C91" s="6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3" x14ac:dyDescent="0.15">
      <c r="A92" s="1"/>
      <c r="B92" s="1"/>
      <c r="C92" s="6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3" x14ac:dyDescent="0.15">
      <c r="A93" s="1"/>
      <c r="B93" s="1"/>
      <c r="C93" s="6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3" x14ac:dyDescent="0.15">
      <c r="A94" s="1"/>
      <c r="B94" s="1"/>
      <c r="C94" s="6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3" x14ac:dyDescent="0.15">
      <c r="A95" s="1"/>
      <c r="B95" s="1"/>
      <c r="C95" s="6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3" x14ac:dyDescent="0.15">
      <c r="A96" s="1"/>
      <c r="B96" s="1"/>
      <c r="C96" s="6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3" x14ac:dyDescent="0.15">
      <c r="A97" s="1"/>
      <c r="B97" s="1"/>
      <c r="C97" s="6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3" x14ac:dyDescent="0.15">
      <c r="A98" s="1"/>
      <c r="B98" s="1"/>
      <c r="C98" s="6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3" x14ac:dyDescent="0.15">
      <c r="A99" s="1"/>
      <c r="B99" s="1"/>
      <c r="C99" s="6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3" x14ac:dyDescent="0.15">
      <c r="A100" s="1"/>
      <c r="B100" s="1"/>
      <c r="C100" s="6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3" x14ac:dyDescent="0.15">
      <c r="A101" s="1"/>
      <c r="B101" s="1"/>
      <c r="C101" s="6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3" x14ac:dyDescent="0.15">
      <c r="A102" s="1"/>
      <c r="B102" s="1"/>
      <c r="C102" s="6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3" x14ac:dyDescent="0.15">
      <c r="A103" s="1"/>
      <c r="B103" s="1"/>
      <c r="C103" s="6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3" x14ac:dyDescent="0.15">
      <c r="A104" s="1"/>
      <c r="B104" s="1"/>
      <c r="C104" s="6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3" x14ac:dyDescent="0.15">
      <c r="A105" s="1"/>
      <c r="B105" s="1"/>
      <c r="C105" s="6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3" x14ac:dyDescent="0.15">
      <c r="A106" s="1"/>
      <c r="B106" s="1"/>
      <c r="C106" s="6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3" x14ac:dyDescent="0.15">
      <c r="A107" s="1"/>
      <c r="B107" s="1"/>
      <c r="C107" s="6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3" x14ac:dyDescent="0.15">
      <c r="A108" s="1"/>
      <c r="B108" s="1"/>
      <c r="C108" s="6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3" x14ac:dyDescent="0.15">
      <c r="A109" s="1"/>
      <c r="B109" s="1"/>
      <c r="C109" s="6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3" x14ac:dyDescent="0.15">
      <c r="A110" s="1"/>
      <c r="B110" s="1"/>
      <c r="C110" s="6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3" x14ac:dyDescent="0.15">
      <c r="A111" s="1"/>
      <c r="B111" s="1"/>
      <c r="C111" s="6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3" x14ac:dyDescent="0.15">
      <c r="A112" s="1"/>
      <c r="B112" s="1"/>
      <c r="C112" s="6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3" x14ac:dyDescent="0.15">
      <c r="A113" s="1"/>
      <c r="B113" s="1"/>
      <c r="C113" s="6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3" x14ac:dyDescent="0.15">
      <c r="A114" s="1"/>
      <c r="B114" s="1"/>
      <c r="C114" s="6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3" x14ac:dyDescent="0.15">
      <c r="A115" s="1"/>
      <c r="B115" s="1"/>
      <c r="C115" s="6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3" x14ac:dyDescent="0.15">
      <c r="A116" s="1"/>
      <c r="B116" s="1"/>
      <c r="C116" s="6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3" x14ac:dyDescent="0.15">
      <c r="A117" s="1"/>
      <c r="B117" s="1"/>
      <c r="C117" s="6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3" x14ac:dyDescent="0.15">
      <c r="A118" s="1"/>
      <c r="B118" s="1"/>
      <c r="C118" s="6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3" x14ac:dyDescent="0.15">
      <c r="A119" s="1"/>
      <c r="B119" s="1"/>
      <c r="C119" s="6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3" x14ac:dyDescent="0.15">
      <c r="A120" s="1"/>
      <c r="B120" s="1"/>
      <c r="C120" s="6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3" x14ac:dyDescent="0.15">
      <c r="A121" s="1"/>
      <c r="B121" s="1"/>
      <c r="C121" s="6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3" x14ac:dyDescent="0.15">
      <c r="A122" s="1"/>
      <c r="B122" s="1"/>
      <c r="C122" s="6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3" x14ac:dyDescent="0.15">
      <c r="A123" s="1"/>
      <c r="B123" s="1"/>
      <c r="C123" s="6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3" x14ac:dyDescent="0.15">
      <c r="A124" s="1"/>
      <c r="B124" s="1"/>
      <c r="C124" s="6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3" x14ac:dyDescent="0.15">
      <c r="A125" s="1"/>
      <c r="B125" s="1"/>
      <c r="C125" s="6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3" x14ac:dyDescent="0.15">
      <c r="A126" s="1"/>
      <c r="B126" s="1"/>
      <c r="C126" s="6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3" x14ac:dyDescent="0.15">
      <c r="A127" s="1"/>
      <c r="B127" s="1"/>
      <c r="C127" s="6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3" x14ac:dyDescent="0.15">
      <c r="A128" s="1"/>
      <c r="B128" s="1"/>
      <c r="C128" s="6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3" x14ac:dyDescent="0.15">
      <c r="A129" s="1"/>
      <c r="B129" s="1"/>
      <c r="C129" s="6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3" x14ac:dyDescent="0.15">
      <c r="A130" s="1"/>
      <c r="B130" s="1"/>
      <c r="C130" s="6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3" x14ac:dyDescent="0.15">
      <c r="A131" s="1"/>
      <c r="B131" s="1"/>
      <c r="C131" s="6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3" x14ac:dyDescent="0.15">
      <c r="A132" s="1"/>
      <c r="B132" s="1"/>
      <c r="C132" s="6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3" x14ac:dyDescent="0.15">
      <c r="A133" s="1"/>
      <c r="B133" s="1"/>
      <c r="C133" s="6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3" x14ac:dyDescent="0.15">
      <c r="A134" s="1"/>
      <c r="B134" s="1"/>
      <c r="C134" s="6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3" x14ac:dyDescent="0.15">
      <c r="A135" s="1"/>
      <c r="B135" s="1"/>
      <c r="C135" s="6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3" x14ac:dyDescent="0.15">
      <c r="A136" s="1"/>
      <c r="B136" s="1"/>
      <c r="C136" s="6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3" x14ac:dyDescent="0.15">
      <c r="A137" s="1"/>
      <c r="B137" s="1"/>
      <c r="C137" s="6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3" x14ac:dyDescent="0.15">
      <c r="A138" s="1"/>
      <c r="B138" s="1"/>
      <c r="C138" s="6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3" x14ac:dyDescent="0.15">
      <c r="A139" s="1"/>
      <c r="B139" s="1"/>
      <c r="C139" s="6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3" x14ac:dyDescent="0.15">
      <c r="A140" s="1"/>
      <c r="B140" s="1"/>
      <c r="C140" s="6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3" x14ac:dyDescent="0.15">
      <c r="A141" s="1"/>
      <c r="B141" s="1"/>
      <c r="C141" s="6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3" x14ac:dyDescent="0.15">
      <c r="A142" s="1"/>
      <c r="B142" s="1"/>
      <c r="C142" s="6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3" x14ac:dyDescent="0.15">
      <c r="A143" s="1"/>
      <c r="B143" s="1"/>
      <c r="C143" s="6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3" x14ac:dyDescent="0.15">
      <c r="A144" s="1"/>
      <c r="B144" s="1"/>
      <c r="C144" s="6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3" x14ac:dyDescent="0.15">
      <c r="A145" s="1"/>
      <c r="B145" s="1"/>
      <c r="C145" s="6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3" x14ac:dyDescent="0.15">
      <c r="A146" s="1"/>
      <c r="B146" s="1"/>
      <c r="C146" s="6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3" x14ac:dyDescent="0.15">
      <c r="A147" s="1"/>
      <c r="B147" s="1"/>
      <c r="C147" s="6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3" x14ac:dyDescent="0.15">
      <c r="A148" s="1"/>
      <c r="B148" s="1"/>
      <c r="C148" s="6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3" x14ac:dyDescent="0.15">
      <c r="A149" s="1"/>
      <c r="B149" s="1"/>
      <c r="C149" s="6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3" x14ac:dyDescent="0.15">
      <c r="A150" s="1"/>
      <c r="B150" s="1"/>
      <c r="C150" s="6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3" x14ac:dyDescent="0.15">
      <c r="A151" s="1"/>
      <c r="B151" s="1"/>
      <c r="C151" s="6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3" x14ac:dyDescent="0.15">
      <c r="A152" s="1"/>
      <c r="B152" s="1"/>
      <c r="C152" s="6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3" x14ac:dyDescent="0.15">
      <c r="A153" s="1"/>
      <c r="B153" s="1"/>
      <c r="C153" s="6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3" x14ac:dyDescent="0.15">
      <c r="A154" s="1"/>
      <c r="B154" s="1"/>
      <c r="C154" s="6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3" x14ac:dyDescent="0.15">
      <c r="A155" s="1"/>
      <c r="B155" s="1"/>
      <c r="C155" s="6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3" x14ac:dyDescent="0.15">
      <c r="A156" s="1"/>
      <c r="B156" s="1"/>
      <c r="C156" s="6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3" x14ac:dyDescent="0.15">
      <c r="A157" s="1"/>
      <c r="B157" s="1"/>
      <c r="C157" s="6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3" x14ac:dyDescent="0.15">
      <c r="A158" s="1"/>
      <c r="B158" s="1"/>
      <c r="C158" s="6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3" x14ac:dyDescent="0.15">
      <c r="A159" s="1"/>
      <c r="B159" s="1"/>
      <c r="C159" s="6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3" x14ac:dyDescent="0.15">
      <c r="A160" s="1"/>
      <c r="B160" s="1"/>
      <c r="C160" s="6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3" x14ac:dyDescent="0.15">
      <c r="A161" s="1"/>
      <c r="B161" s="1"/>
      <c r="C161" s="6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3" x14ac:dyDescent="0.15">
      <c r="A162" s="1"/>
      <c r="B162" s="1"/>
      <c r="C162" s="6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3" x14ac:dyDescent="0.15">
      <c r="A163" s="1"/>
      <c r="B163" s="1"/>
      <c r="C163" s="6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3" x14ac:dyDescent="0.15">
      <c r="A164" s="1"/>
      <c r="B164" s="1"/>
      <c r="C164" s="6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3" x14ac:dyDescent="0.15">
      <c r="A165" s="1"/>
      <c r="B165" s="1"/>
      <c r="C165" s="6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3" x14ac:dyDescent="0.15">
      <c r="A166" s="1"/>
      <c r="B166" s="1"/>
      <c r="C166" s="6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3" x14ac:dyDescent="0.15">
      <c r="A167" s="1"/>
      <c r="B167" s="1"/>
      <c r="C167" s="6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3" x14ac:dyDescent="0.15">
      <c r="A168" s="1"/>
      <c r="B168" s="1"/>
      <c r="C168" s="6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3" x14ac:dyDescent="0.15">
      <c r="A169" s="1"/>
      <c r="B169" s="1"/>
      <c r="C169" s="6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3" x14ac:dyDescent="0.15">
      <c r="A170" s="1"/>
      <c r="B170" s="1"/>
      <c r="C170" s="6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3" x14ac:dyDescent="0.15">
      <c r="A171" s="1"/>
      <c r="B171" s="1"/>
      <c r="C171" s="6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3" x14ac:dyDescent="0.15">
      <c r="A172" s="1"/>
      <c r="B172" s="1"/>
      <c r="C172" s="6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3" x14ac:dyDescent="0.15">
      <c r="A173" s="1"/>
      <c r="B173" s="1"/>
      <c r="C173" s="6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3" x14ac:dyDescent="0.15">
      <c r="A174" s="1"/>
      <c r="B174" s="1"/>
      <c r="C174" s="6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3" x14ac:dyDescent="0.15">
      <c r="A175" s="1"/>
      <c r="B175" s="1"/>
      <c r="C175" s="6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3" x14ac:dyDescent="0.15">
      <c r="A176" s="1"/>
      <c r="B176" s="1"/>
      <c r="C176" s="6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3" x14ac:dyDescent="0.15">
      <c r="A177" s="1"/>
      <c r="B177" s="1"/>
      <c r="C177" s="6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3" x14ac:dyDescent="0.15">
      <c r="A178" s="1"/>
      <c r="B178" s="1"/>
      <c r="C178" s="6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3" x14ac:dyDescent="0.15">
      <c r="A179" s="1"/>
      <c r="B179" s="1"/>
      <c r="C179" s="6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3" x14ac:dyDescent="0.15">
      <c r="A180" s="1"/>
      <c r="B180" s="1"/>
      <c r="C180" s="6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3" x14ac:dyDescent="0.15">
      <c r="A181" s="1"/>
      <c r="B181" s="1"/>
      <c r="C181" s="6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3" x14ac:dyDescent="0.15">
      <c r="A182" s="1"/>
      <c r="B182" s="1"/>
      <c r="C182" s="6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3" x14ac:dyDescent="0.15">
      <c r="A183" s="1"/>
      <c r="B183" s="1"/>
      <c r="C183" s="6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3" x14ac:dyDescent="0.15">
      <c r="A184" s="1"/>
      <c r="B184" s="1"/>
      <c r="C184" s="6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3" x14ac:dyDescent="0.15">
      <c r="A185" s="1"/>
      <c r="B185" s="1"/>
      <c r="C185" s="6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3" x14ac:dyDescent="0.15">
      <c r="A186" s="1"/>
      <c r="B186" s="1"/>
      <c r="C186" s="6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3" x14ac:dyDescent="0.15">
      <c r="A187" s="1"/>
      <c r="B187" s="1"/>
      <c r="C187" s="6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3" x14ac:dyDescent="0.15">
      <c r="A188" s="1"/>
      <c r="B188" s="1"/>
      <c r="C188" s="6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3" x14ac:dyDescent="0.15">
      <c r="A189" s="1"/>
      <c r="B189" s="1"/>
      <c r="C189" s="6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3" x14ac:dyDescent="0.15">
      <c r="A190" s="1"/>
      <c r="B190" s="1"/>
      <c r="C190" s="6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3" x14ac:dyDescent="0.15">
      <c r="A191" s="1"/>
      <c r="B191" s="1"/>
      <c r="C191" s="6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3" x14ac:dyDescent="0.15">
      <c r="A192" s="1"/>
      <c r="B192" s="1"/>
      <c r="C192" s="6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3" x14ac:dyDescent="0.15">
      <c r="A193" s="1"/>
      <c r="B193" s="1"/>
      <c r="C193" s="6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3" x14ac:dyDescent="0.15">
      <c r="A194" s="1"/>
      <c r="B194" s="1"/>
      <c r="C194" s="6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3" x14ac:dyDescent="0.15">
      <c r="A195" s="1"/>
      <c r="B195" s="1"/>
      <c r="C195" s="6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3" x14ac:dyDescent="0.15">
      <c r="A196" s="1"/>
      <c r="B196" s="1"/>
      <c r="C196" s="6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3" x14ac:dyDescent="0.15">
      <c r="A197" s="1"/>
      <c r="B197" s="1"/>
      <c r="C197" s="6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3" x14ac:dyDescent="0.15">
      <c r="A198" s="1"/>
      <c r="B198" s="1"/>
      <c r="C198" s="6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3" x14ac:dyDescent="0.15">
      <c r="A199" s="1"/>
      <c r="B199" s="1"/>
      <c r="C199" s="6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3" x14ac:dyDescent="0.15">
      <c r="A200" s="1"/>
      <c r="B200" s="1"/>
      <c r="C200" s="6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3" x14ac:dyDescent="0.15">
      <c r="A201" s="1"/>
      <c r="B201" s="1"/>
      <c r="C201" s="6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3" x14ac:dyDescent="0.15">
      <c r="A202" s="1"/>
      <c r="B202" s="1"/>
      <c r="C202" s="6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3" x14ac:dyDescent="0.15">
      <c r="A203" s="1"/>
      <c r="B203" s="1"/>
      <c r="C203" s="6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3" x14ac:dyDescent="0.15">
      <c r="A204" s="1"/>
      <c r="B204" s="1"/>
      <c r="C204" s="6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3" x14ac:dyDescent="0.15">
      <c r="A205" s="1"/>
      <c r="B205" s="1"/>
      <c r="C205" s="6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3" x14ac:dyDescent="0.15">
      <c r="A206" s="1"/>
      <c r="B206" s="1"/>
      <c r="C206" s="6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3" x14ac:dyDescent="0.15">
      <c r="A207" s="1"/>
      <c r="B207" s="1"/>
      <c r="C207" s="6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3" x14ac:dyDescent="0.15">
      <c r="A208" s="1"/>
      <c r="B208" s="1"/>
      <c r="C208" s="6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3" x14ac:dyDescent="0.15">
      <c r="A209" s="1"/>
      <c r="B209" s="1"/>
      <c r="C209" s="6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3" x14ac:dyDescent="0.15">
      <c r="A210" s="1"/>
      <c r="B210" s="1"/>
      <c r="C210" s="6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3" x14ac:dyDescent="0.15">
      <c r="A211" s="1"/>
      <c r="B211" s="1"/>
      <c r="C211" s="6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3" x14ac:dyDescent="0.15">
      <c r="A212" s="1"/>
      <c r="B212" s="1"/>
      <c r="C212" s="6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3" x14ac:dyDescent="0.15">
      <c r="A213" s="1"/>
      <c r="B213" s="1"/>
      <c r="C213" s="6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3" x14ac:dyDescent="0.15">
      <c r="A214" s="1"/>
      <c r="B214" s="1"/>
      <c r="C214" s="6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3" x14ac:dyDescent="0.15">
      <c r="A215" s="1"/>
      <c r="B215" s="1"/>
      <c r="C215" s="6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3" x14ac:dyDescent="0.15">
      <c r="A216" s="1"/>
      <c r="B216" s="1"/>
      <c r="C216" s="6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3" x14ac:dyDescent="0.15">
      <c r="A217" s="1"/>
      <c r="B217" s="1"/>
      <c r="C217" s="6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3" x14ac:dyDescent="0.15">
      <c r="A218" s="1"/>
      <c r="B218" s="1"/>
      <c r="C218" s="6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3" x14ac:dyDescent="0.15">
      <c r="A219" s="1"/>
      <c r="B219" s="1"/>
      <c r="C219" s="6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3" x14ac:dyDescent="0.15">
      <c r="A220" s="1"/>
      <c r="B220" s="1"/>
      <c r="C220" s="6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3" x14ac:dyDescent="0.15">
      <c r="A221" s="1"/>
      <c r="B221" s="1"/>
      <c r="C221" s="6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3" x14ac:dyDescent="0.15">
      <c r="A222" s="1"/>
      <c r="B222" s="1"/>
      <c r="C222" s="6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3" x14ac:dyDescent="0.15">
      <c r="A223" s="1"/>
      <c r="B223" s="1"/>
      <c r="C223" s="6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3" x14ac:dyDescent="0.15">
      <c r="A224" s="1"/>
      <c r="B224" s="1"/>
      <c r="C224" s="6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3" x14ac:dyDescent="0.15">
      <c r="A225" s="1"/>
      <c r="B225" s="1"/>
      <c r="C225" s="6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3" x14ac:dyDescent="0.15">
      <c r="A226" s="1"/>
      <c r="B226" s="1"/>
      <c r="C226" s="6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3" x14ac:dyDescent="0.15">
      <c r="A227" s="1"/>
      <c r="B227" s="1"/>
      <c r="C227" s="6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3" x14ac:dyDescent="0.15">
      <c r="A228" s="1"/>
      <c r="B228" s="1"/>
      <c r="C228" s="6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3" x14ac:dyDescent="0.15">
      <c r="A229" s="1"/>
      <c r="B229" s="1"/>
      <c r="C229" s="6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3" x14ac:dyDescent="0.15">
      <c r="A230" s="1"/>
      <c r="B230" s="1"/>
      <c r="C230" s="6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3" x14ac:dyDescent="0.15">
      <c r="A231" s="1"/>
      <c r="B231" s="1"/>
      <c r="C231" s="6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3" x14ac:dyDescent="0.15">
      <c r="A232" s="1"/>
      <c r="B232" s="1"/>
      <c r="C232" s="6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3" x14ac:dyDescent="0.15">
      <c r="A233" s="1"/>
      <c r="B233" s="1"/>
      <c r="C233" s="6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3" x14ac:dyDescent="0.15">
      <c r="A234" s="1"/>
      <c r="B234" s="1"/>
      <c r="C234" s="6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3" x14ac:dyDescent="0.15">
      <c r="A235" s="1"/>
      <c r="B235" s="1"/>
      <c r="C235" s="6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3" x14ac:dyDescent="0.15">
      <c r="A236" s="1"/>
      <c r="B236" s="1"/>
      <c r="C236" s="6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3" x14ac:dyDescent="0.15">
      <c r="A237" s="1"/>
      <c r="B237" s="1"/>
      <c r="C237" s="6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3" x14ac:dyDescent="0.15">
      <c r="A238" s="1"/>
      <c r="B238" s="1"/>
      <c r="C238" s="6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3" x14ac:dyDescent="0.15">
      <c r="A239" s="1"/>
      <c r="B239" s="1"/>
      <c r="C239" s="6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3" x14ac:dyDescent="0.15">
      <c r="A240" s="1"/>
      <c r="B240" s="1"/>
      <c r="C240" s="6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3" x14ac:dyDescent="0.15">
      <c r="A241" s="1"/>
      <c r="B241" s="1"/>
      <c r="C241" s="6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3" x14ac:dyDescent="0.15">
      <c r="A242" s="1"/>
      <c r="B242" s="1"/>
      <c r="C242" s="6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3" x14ac:dyDescent="0.15">
      <c r="A243" s="1"/>
      <c r="B243" s="1"/>
      <c r="C243" s="6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3" x14ac:dyDescent="0.15">
      <c r="A244" s="1"/>
      <c r="B244" s="1"/>
      <c r="C244" s="6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3" x14ac:dyDescent="0.15">
      <c r="A245" s="1"/>
      <c r="B245" s="1"/>
      <c r="C245" s="6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3" x14ac:dyDescent="0.15">
      <c r="A246" s="1"/>
      <c r="B246" s="1"/>
      <c r="C246" s="6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3" x14ac:dyDescent="0.15">
      <c r="A247" s="1"/>
      <c r="B247" s="1"/>
      <c r="C247" s="6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3" x14ac:dyDescent="0.15">
      <c r="A248" s="1"/>
      <c r="B248" s="1"/>
      <c r="C248" s="6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3" x14ac:dyDescent="0.15">
      <c r="A249" s="1"/>
      <c r="B249" s="1"/>
      <c r="C249" s="6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3" x14ac:dyDescent="0.15">
      <c r="A250" s="1"/>
      <c r="B250" s="1"/>
      <c r="C250" s="6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3" x14ac:dyDescent="0.15">
      <c r="A251" s="1"/>
      <c r="B251" s="1"/>
      <c r="C251" s="6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3" x14ac:dyDescent="0.15">
      <c r="A252" s="1"/>
      <c r="B252" s="1"/>
      <c r="C252" s="6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3" x14ac:dyDescent="0.15">
      <c r="A253" s="1"/>
      <c r="B253" s="1"/>
      <c r="C253" s="6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3" x14ac:dyDescent="0.15">
      <c r="A254" s="1"/>
      <c r="B254" s="1"/>
      <c r="C254" s="6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3" x14ac:dyDescent="0.15">
      <c r="A255" s="1"/>
      <c r="B255" s="1"/>
      <c r="C255" s="6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3" x14ac:dyDescent="0.15">
      <c r="A256" s="1"/>
      <c r="B256" s="1"/>
      <c r="C256" s="6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3" x14ac:dyDescent="0.15">
      <c r="A257" s="1"/>
      <c r="B257" s="1"/>
      <c r="C257" s="6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3" x14ac:dyDescent="0.15">
      <c r="A258" s="1"/>
      <c r="B258" s="1"/>
      <c r="C258" s="6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3" x14ac:dyDescent="0.15">
      <c r="A259" s="1"/>
      <c r="B259" s="1"/>
      <c r="C259" s="6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3" x14ac:dyDescent="0.15">
      <c r="A260" s="1"/>
      <c r="B260" s="1"/>
      <c r="C260" s="6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3" x14ac:dyDescent="0.15">
      <c r="A261" s="1"/>
      <c r="B261" s="1"/>
      <c r="C261" s="6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3" x14ac:dyDescent="0.15">
      <c r="A262" s="1"/>
      <c r="B262" s="1"/>
      <c r="C262" s="6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3" x14ac:dyDescent="0.15">
      <c r="A263" s="1"/>
      <c r="B263" s="1"/>
      <c r="C263" s="6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3" x14ac:dyDescent="0.15">
      <c r="A264" s="1"/>
      <c r="B264" s="1"/>
      <c r="C264" s="6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3" x14ac:dyDescent="0.15">
      <c r="A265" s="1"/>
      <c r="B265" s="1"/>
      <c r="C265" s="6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3" x14ac:dyDescent="0.15">
      <c r="A266" s="1"/>
      <c r="B266" s="1"/>
      <c r="C266" s="6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3" x14ac:dyDescent="0.15">
      <c r="A267" s="1"/>
      <c r="B267" s="1"/>
      <c r="C267" s="6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3" x14ac:dyDescent="0.15">
      <c r="A268" s="1"/>
      <c r="B268" s="1"/>
      <c r="C268" s="6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3" x14ac:dyDescent="0.15">
      <c r="A269" s="1"/>
      <c r="B269" s="1"/>
      <c r="C269" s="6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3" x14ac:dyDescent="0.15">
      <c r="A270" s="1"/>
      <c r="B270" s="1"/>
      <c r="C270" s="6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3" x14ac:dyDescent="0.15">
      <c r="A271" s="1"/>
      <c r="B271" s="1"/>
      <c r="C271" s="6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3" x14ac:dyDescent="0.15">
      <c r="A272" s="1"/>
      <c r="B272" s="1"/>
      <c r="C272" s="6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3" x14ac:dyDescent="0.15">
      <c r="A273" s="1"/>
      <c r="B273" s="1"/>
      <c r="C273" s="6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3" x14ac:dyDescent="0.15">
      <c r="A274" s="1"/>
      <c r="B274" s="1"/>
      <c r="C274" s="6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3" x14ac:dyDescent="0.15">
      <c r="A275" s="1"/>
      <c r="B275" s="1"/>
      <c r="C275" s="6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3" x14ac:dyDescent="0.15">
      <c r="A276" s="1"/>
      <c r="B276" s="1"/>
      <c r="C276" s="6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3" x14ac:dyDescent="0.15">
      <c r="A277" s="1"/>
      <c r="B277" s="1"/>
      <c r="C277" s="6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3" x14ac:dyDescent="0.15">
      <c r="A278" s="1"/>
      <c r="B278" s="1"/>
      <c r="C278" s="6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3" x14ac:dyDescent="0.15">
      <c r="A279" s="1"/>
      <c r="B279" s="1"/>
      <c r="C279" s="6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3" x14ac:dyDescent="0.15">
      <c r="A280" s="1"/>
      <c r="B280" s="1"/>
      <c r="C280" s="6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3" x14ac:dyDescent="0.15">
      <c r="A281" s="1"/>
      <c r="B281" s="1"/>
      <c r="C281" s="6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3" x14ac:dyDescent="0.15">
      <c r="A282" s="1"/>
      <c r="B282" s="1"/>
      <c r="C282" s="6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3" x14ac:dyDescent="0.15">
      <c r="A283" s="1"/>
      <c r="B283" s="1"/>
      <c r="C283" s="6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3" x14ac:dyDescent="0.15">
      <c r="A284" s="1"/>
      <c r="B284" s="1"/>
      <c r="C284" s="6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3" x14ac:dyDescent="0.15">
      <c r="A285" s="1"/>
      <c r="B285" s="1"/>
      <c r="C285" s="6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3" x14ac:dyDescent="0.15">
      <c r="A286" s="1"/>
      <c r="B286" s="1"/>
      <c r="C286" s="6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3" x14ac:dyDescent="0.15">
      <c r="A287" s="1"/>
      <c r="B287" s="1"/>
      <c r="C287" s="6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3" x14ac:dyDescent="0.15">
      <c r="A288" s="1"/>
      <c r="B288" s="1"/>
      <c r="C288" s="6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3" x14ac:dyDescent="0.15">
      <c r="A289" s="1"/>
      <c r="B289" s="1"/>
      <c r="C289" s="6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3" x14ac:dyDescent="0.15">
      <c r="A290" s="1"/>
      <c r="B290" s="1"/>
      <c r="C290" s="6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3" x14ac:dyDescent="0.15">
      <c r="A291" s="1"/>
      <c r="B291" s="1"/>
      <c r="C291" s="6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3" x14ac:dyDescent="0.15">
      <c r="A292" s="1"/>
      <c r="B292" s="1"/>
      <c r="C292" s="6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3" x14ac:dyDescent="0.15">
      <c r="A293" s="1"/>
      <c r="B293" s="1"/>
      <c r="C293" s="6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3" x14ac:dyDescent="0.15">
      <c r="A294" s="1"/>
      <c r="B294" s="1"/>
      <c r="C294" s="6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3" x14ac:dyDescent="0.15">
      <c r="A295" s="1"/>
      <c r="B295" s="1"/>
      <c r="C295" s="6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3" x14ac:dyDescent="0.15">
      <c r="A296" s="1"/>
      <c r="B296" s="1"/>
      <c r="C296" s="6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3" x14ac:dyDescent="0.15">
      <c r="A297" s="1"/>
      <c r="B297" s="1"/>
      <c r="C297" s="6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3" x14ac:dyDescent="0.15">
      <c r="A298" s="1"/>
      <c r="B298" s="1"/>
      <c r="C298" s="6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3" x14ac:dyDescent="0.15">
      <c r="A299" s="1"/>
      <c r="B299" s="1"/>
      <c r="C299" s="6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3" x14ac:dyDescent="0.15">
      <c r="A300" s="1"/>
      <c r="B300" s="1"/>
      <c r="C300" s="6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3" x14ac:dyDescent="0.15">
      <c r="A301" s="1"/>
      <c r="B301" s="1"/>
      <c r="C301" s="6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3" x14ac:dyDescent="0.15">
      <c r="A302" s="1"/>
      <c r="B302" s="1"/>
      <c r="C302" s="6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3" x14ac:dyDescent="0.15">
      <c r="A303" s="1"/>
      <c r="B303" s="1"/>
      <c r="C303" s="6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3" x14ac:dyDescent="0.15">
      <c r="A304" s="1"/>
      <c r="B304" s="1"/>
      <c r="C304" s="6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3" x14ac:dyDescent="0.15">
      <c r="A305" s="1"/>
      <c r="B305" s="1"/>
      <c r="C305" s="6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3" x14ac:dyDescent="0.15">
      <c r="A306" s="1"/>
      <c r="B306" s="1"/>
      <c r="C306" s="6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3" x14ac:dyDescent="0.15">
      <c r="A307" s="1"/>
      <c r="B307" s="1"/>
      <c r="C307" s="6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3" x14ac:dyDescent="0.15">
      <c r="A308" s="1"/>
      <c r="B308" s="1"/>
      <c r="C308" s="6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3" x14ac:dyDescent="0.15">
      <c r="A309" s="1"/>
      <c r="B309" s="1"/>
      <c r="C309" s="6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3" x14ac:dyDescent="0.15">
      <c r="A310" s="1"/>
      <c r="B310" s="1"/>
      <c r="C310" s="6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3" x14ac:dyDescent="0.15">
      <c r="A311" s="1"/>
      <c r="B311" s="1"/>
      <c r="C311" s="6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3" x14ac:dyDescent="0.15">
      <c r="A312" s="1"/>
      <c r="B312" s="1"/>
      <c r="C312" s="6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3" x14ac:dyDescent="0.15">
      <c r="A313" s="1"/>
      <c r="B313" s="1"/>
      <c r="C313" s="6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3" x14ac:dyDescent="0.15">
      <c r="A314" s="1"/>
      <c r="B314" s="1"/>
      <c r="C314" s="6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3" x14ac:dyDescent="0.15">
      <c r="A315" s="1"/>
      <c r="B315" s="1"/>
      <c r="C315" s="6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3" x14ac:dyDescent="0.15">
      <c r="A316" s="1"/>
      <c r="B316" s="1"/>
      <c r="C316" s="6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3" x14ac:dyDescent="0.15">
      <c r="A317" s="1"/>
      <c r="B317" s="1"/>
      <c r="C317" s="6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3" x14ac:dyDescent="0.15">
      <c r="A318" s="1"/>
      <c r="B318" s="1"/>
      <c r="C318" s="6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3" x14ac:dyDescent="0.15">
      <c r="A319" s="1"/>
      <c r="B319" s="1"/>
      <c r="C319" s="6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3" x14ac:dyDescent="0.15">
      <c r="A320" s="1"/>
      <c r="B320" s="1"/>
      <c r="C320" s="6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3" x14ac:dyDescent="0.15">
      <c r="A321" s="1"/>
      <c r="B321" s="1"/>
      <c r="C321" s="6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3" x14ac:dyDescent="0.15">
      <c r="A322" s="1"/>
      <c r="B322" s="1"/>
      <c r="C322" s="6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3" x14ac:dyDescent="0.15">
      <c r="A323" s="1"/>
      <c r="B323" s="1"/>
      <c r="C323" s="6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3" x14ac:dyDescent="0.15">
      <c r="A324" s="1"/>
      <c r="B324" s="1"/>
      <c r="C324" s="6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3" x14ac:dyDescent="0.15">
      <c r="A325" s="1"/>
      <c r="B325" s="1"/>
      <c r="C325" s="6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3" x14ac:dyDescent="0.15">
      <c r="A326" s="1"/>
      <c r="B326" s="1"/>
      <c r="C326" s="6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3" x14ac:dyDescent="0.15">
      <c r="A327" s="1"/>
      <c r="B327" s="1"/>
      <c r="C327" s="6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3" x14ac:dyDescent="0.15">
      <c r="A328" s="1"/>
      <c r="B328" s="1"/>
      <c r="C328" s="6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3" x14ac:dyDescent="0.15">
      <c r="A329" s="1"/>
      <c r="B329" s="1"/>
      <c r="C329" s="6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3" x14ac:dyDescent="0.15">
      <c r="A330" s="1"/>
      <c r="B330" s="1"/>
      <c r="C330" s="6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3" x14ac:dyDescent="0.15">
      <c r="A331" s="1"/>
      <c r="B331" s="1"/>
      <c r="C331" s="6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3" x14ac:dyDescent="0.15">
      <c r="A332" s="1"/>
      <c r="B332" s="1"/>
      <c r="C332" s="6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3" x14ac:dyDescent="0.15">
      <c r="A333" s="1"/>
      <c r="B333" s="1"/>
      <c r="C333" s="6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3" x14ac:dyDescent="0.15">
      <c r="A334" s="1"/>
      <c r="B334" s="1"/>
      <c r="C334" s="6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3" x14ac:dyDescent="0.15">
      <c r="A335" s="1"/>
      <c r="B335" s="1"/>
      <c r="C335" s="6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3" x14ac:dyDescent="0.15">
      <c r="A336" s="1"/>
      <c r="B336" s="1"/>
      <c r="C336" s="6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3" x14ac:dyDescent="0.15">
      <c r="A337" s="1"/>
      <c r="B337" s="1"/>
      <c r="C337" s="6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3" x14ac:dyDescent="0.15">
      <c r="A338" s="1"/>
      <c r="B338" s="1"/>
      <c r="C338" s="6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3" x14ac:dyDescent="0.15">
      <c r="A339" s="1"/>
      <c r="B339" s="1"/>
      <c r="C339" s="6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3" x14ac:dyDescent="0.15">
      <c r="A340" s="1"/>
      <c r="B340" s="1"/>
      <c r="C340" s="6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3" x14ac:dyDescent="0.15">
      <c r="A341" s="1"/>
      <c r="B341" s="1"/>
      <c r="C341" s="6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3" x14ac:dyDescent="0.15">
      <c r="A342" s="1"/>
      <c r="B342" s="1"/>
      <c r="C342" s="6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3" x14ac:dyDescent="0.15">
      <c r="A343" s="1"/>
      <c r="B343" s="1"/>
      <c r="C343" s="6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3" x14ac:dyDescent="0.15">
      <c r="A344" s="1"/>
      <c r="B344" s="1"/>
      <c r="C344" s="6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3" x14ac:dyDescent="0.15">
      <c r="A345" s="1"/>
      <c r="B345" s="1"/>
      <c r="C345" s="6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3" x14ac:dyDescent="0.15">
      <c r="A346" s="1"/>
      <c r="B346" s="1"/>
      <c r="C346" s="6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3" x14ac:dyDescent="0.15">
      <c r="A347" s="1"/>
      <c r="B347" s="1"/>
      <c r="C347" s="6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3" x14ac:dyDescent="0.15">
      <c r="A348" s="1"/>
      <c r="B348" s="1"/>
      <c r="C348" s="6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3" x14ac:dyDescent="0.15">
      <c r="A349" s="1"/>
      <c r="B349" s="1"/>
      <c r="C349" s="6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3" x14ac:dyDescent="0.15">
      <c r="A350" s="1"/>
      <c r="B350" s="1"/>
      <c r="C350" s="6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3" x14ac:dyDescent="0.15">
      <c r="A351" s="1"/>
      <c r="B351" s="1"/>
      <c r="C351" s="6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3" x14ac:dyDescent="0.15">
      <c r="A352" s="1"/>
      <c r="B352" s="1"/>
      <c r="C352" s="6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3" x14ac:dyDescent="0.15">
      <c r="A353" s="1"/>
      <c r="B353" s="1"/>
      <c r="C353" s="6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3" x14ac:dyDescent="0.15">
      <c r="A354" s="1"/>
      <c r="B354" s="1"/>
      <c r="C354" s="6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3" x14ac:dyDescent="0.15">
      <c r="A355" s="1"/>
      <c r="B355" s="1"/>
      <c r="C355" s="6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3" x14ac:dyDescent="0.15">
      <c r="A356" s="1"/>
      <c r="B356" s="1"/>
      <c r="C356" s="6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3" x14ac:dyDescent="0.15">
      <c r="A357" s="1"/>
      <c r="B357" s="1"/>
      <c r="C357" s="6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3" x14ac:dyDescent="0.15">
      <c r="A358" s="1"/>
      <c r="B358" s="1"/>
      <c r="C358" s="6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3" x14ac:dyDescent="0.15">
      <c r="A359" s="1"/>
      <c r="B359" s="1"/>
      <c r="C359" s="6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3" x14ac:dyDescent="0.15">
      <c r="A360" s="1"/>
      <c r="B360" s="1"/>
      <c r="C360" s="6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3" x14ac:dyDescent="0.15">
      <c r="A361" s="1"/>
      <c r="B361" s="1"/>
      <c r="C361" s="6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3" x14ac:dyDescent="0.15">
      <c r="A362" s="1"/>
      <c r="B362" s="1"/>
      <c r="C362" s="6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3" x14ac:dyDescent="0.15">
      <c r="A363" s="1"/>
      <c r="B363" s="1"/>
      <c r="C363" s="6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3" x14ac:dyDescent="0.15">
      <c r="A364" s="1"/>
      <c r="B364" s="1"/>
      <c r="C364" s="6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3" x14ac:dyDescent="0.15">
      <c r="A365" s="1"/>
      <c r="B365" s="1"/>
      <c r="C365" s="6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3" x14ac:dyDescent="0.15">
      <c r="A366" s="1"/>
      <c r="B366" s="1"/>
      <c r="C366" s="6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3" x14ac:dyDescent="0.15">
      <c r="A367" s="1"/>
      <c r="B367" s="1"/>
      <c r="C367" s="6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3" x14ac:dyDescent="0.15">
      <c r="A368" s="1"/>
      <c r="B368" s="1"/>
      <c r="C368" s="6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3" x14ac:dyDescent="0.15">
      <c r="A369" s="1"/>
      <c r="B369" s="1"/>
      <c r="C369" s="6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3" x14ac:dyDescent="0.15">
      <c r="A370" s="1"/>
      <c r="B370" s="1"/>
      <c r="C370" s="6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3" x14ac:dyDescent="0.15">
      <c r="A371" s="1"/>
      <c r="B371" s="1"/>
      <c r="C371" s="6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3" x14ac:dyDescent="0.15">
      <c r="A372" s="1"/>
      <c r="B372" s="1"/>
      <c r="C372" s="6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3" x14ac:dyDescent="0.15">
      <c r="A373" s="1"/>
      <c r="B373" s="1"/>
      <c r="C373" s="6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3" x14ac:dyDescent="0.15">
      <c r="A374" s="1"/>
      <c r="B374" s="1"/>
      <c r="C374" s="6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3" x14ac:dyDescent="0.15">
      <c r="A375" s="1"/>
      <c r="B375" s="1"/>
      <c r="C375" s="6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3" x14ac:dyDescent="0.15">
      <c r="A376" s="1"/>
      <c r="B376" s="1"/>
      <c r="C376" s="6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3" x14ac:dyDescent="0.15">
      <c r="A377" s="1"/>
      <c r="B377" s="1"/>
      <c r="C377" s="6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3" x14ac:dyDescent="0.15">
      <c r="A378" s="1"/>
      <c r="B378" s="1"/>
      <c r="C378" s="6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3" x14ac:dyDescent="0.15">
      <c r="A379" s="1"/>
      <c r="B379" s="1"/>
      <c r="C379" s="6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3" x14ac:dyDescent="0.15">
      <c r="A380" s="1"/>
      <c r="B380" s="1"/>
      <c r="C380" s="6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3" x14ac:dyDescent="0.15">
      <c r="A381" s="1"/>
      <c r="B381" s="1"/>
      <c r="C381" s="6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3" x14ac:dyDescent="0.15">
      <c r="A382" s="1"/>
      <c r="B382" s="1"/>
      <c r="C382" s="6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3" x14ac:dyDescent="0.15">
      <c r="A383" s="1"/>
      <c r="B383" s="1"/>
      <c r="C383" s="6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3" x14ac:dyDescent="0.15">
      <c r="A384" s="1"/>
      <c r="B384" s="1"/>
      <c r="C384" s="6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3" x14ac:dyDescent="0.15">
      <c r="A385" s="1"/>
      <c r="B385" s="1"/>
      <c r="C385" s="6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3" x14ac:dyDescent="0.15">
      <c r="A386" s="1"/>
      <c r="B386" s="1"/>
      <c r="C386" s="6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3" x14ac:dyDescent="0.15">
      <c r="A387" s="1"/>
      <c r="B387" s="1"/>
      <c r="C387" s="6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3" x14ac:dyDescent="0.15">
      <c r="A388" s="1"/>
      <c r="B388" s="1"/>
      <c r="C388" s="6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3" x14ac:dyDescent="0.15">
      <c r="A389" s="1"/>
      <c r="B389" s="1"/>
      <c r="C389" s="6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3" x14ac:dyDescent="0.15">
      <c r="A390" s="1"/>
      <c r="B390" s="1"/>
      <c r="C390" s="6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3" x14ac:dyDescent="0.15">
      <c r="A391" s="1"/>
      <c r="B391" s="1"/>
      <c r="C391" s="6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3" x14ac:dyDescent="0.15">
      <c r="A392" s="1"/>
      <c r="B392" s="1"/>
      <c r="C392" s="6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3" x14ac:dyDescent="0.15">
      <c r="A393" s="1"/>
      <c r="B393" s="1"/>
      <c r="C393" s="6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3" x14ac:dyDescent="0.15">
      <c r="A394" s="1"/>
      <c r="B394" s="1"/>
      <c r="C394" s="6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3" x14ac:dyDescent="0.15">
      <c r="A395" s="1"/>
      <c r="B395" s="1"/>
      <c r="C395" s="6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3" x14ac:dyDescent="0.15">
      <c r="A396" s="1"/>
      <c r="B396" s="1"/>
      <c r="C396" s="6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3" x14ac:dyDescent="0.15">
      <c r="A397" s="1"/>
      <c r="B397" s="1"/>
      <c r="C397" s="6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3" x14ac:dyDescent="0.15">
      <c r="A398" s="1"/>
      <c r="B398" s="1"/>
      <c r="C398" s="6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3" x14ac:dyDescent="0.15">
      <c r="A399" s="1"/>
      <c r="B399" s="1"/>
      <c r="C399" s="6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3" x14ac:dyDescent="0.15">
      <c r="A400" s="1"/>
      <c r="B400" s="1"/>
      <c r="C400" s="6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3" x14ac:dyDescent="0.15">
      <c r="A401" s="1"/>
      <c r="B401" s="1"/>
      <c r="C401" s="6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3" x14ac:dyDescent="0.15">
      <c r="A402" s="1"/>
      <c r="B402" s="1"/>
      <c r="C402" s="6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3" x14ac:dyDescent="0.15">
      <c r="A403" s="1"/>
      <c r="B403" s="1"/>
      <c r="C403" s="6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3" x14ac:dyDescent="0.15">
      <c r="A404" s="1"/>
      <c r="B404" s="1"/>
      <c r="C404" s="6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3" x14ac:dyDescent="0.15">
      <c r="A405" s="1"/>
      <c r="B405" s="1"/>
      <c r="C405" s="6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3" x14ac:dyDescent="0.15">
      <c r="A406" s="1"/>
      <c r="B406" s="1"/>
      <c r="C406" s="6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3" x14ac:dyDescent="0.15">
      <c r="A407" s="1"/>
      <c r="B407" s="1"/>
      <c r="C407" s="6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3" x14ac:dyDescent="0.15">
      <c r="A408" s="1"/>
      <c r="B408" s="1"/>
      <c r="C408" s="6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3" x14ac:dyDescent="0.15">
      <c r="A409" s="1"/>
      <c r="B409" s="1"/>
      <c r="C409" s="6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3" x14ac:dyDescent="0.15">
      <c r="A410" s="1"/>
      <c r="B410" s="1"/>
      <c r="C410" s="6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3" x14ac:dyDescent="0.15">
      <c r="A411" s="1"/>
      <c r="B411" s="1"/>
      <c r="C411" s="6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3" x14ac:dyDescent="0.15">
      <c r="A412" s="1"/>
      <c r="B412" s="1"/>
      <c r="C412" s="6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3" x14ac:dyDescent="0.15">
      <c r="A413" s="1"/>
      <c r="B413" s="1"/>
      <c r="C413" s="6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3" x14ac:dyDescent="0.15">
      <c r="A414" s="1"/>
      <c r="B414" s="1"/>
      <c r="C414" s="6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3" x14ac:dyDescent="0.15">
      <c r="A415" s="1"/>
      <c r="B415" s="1"/>
      <c r="C415" s="6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3" x14ac:dyDescent="0.15">
      <c r="A416" s="1"/>
      <c r="B416" s="1"/>
      <c r="C416" s="6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3" x14ac:dyDescent="0.15">
      <c r="A417" s="1"/>
      <c r="B417" s="1"/>
      <c r="C417" s="6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3" x14ac:dyDescent="0.15">
      <c r="A418" s="1"/>
      <c r="B418" s="1"/>
      <c r="C418" s="6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3" x14ac:dyDescent="0.15">
      <c r="A419" s="1"/>
      <c r="B419" s="1"/>
      <c r="C419" s="6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3" x14ac:dyDescent="0.15">
      <c r="A420" s="1"/>
      <c r="B420" s="1"/>
      <c r="C420" s="6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3" x14ac:dyDescent="0.15">
      <c r="A421" s="1"/>
      <c r="B421" s="1"/>
      <c r="C421" s="6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3" x14ac:dyDescent="0.15">
      <c r="A422" s="1"/>
      <c r="B422" s="1"/>
      <c r="C422" s="6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3" x14ac:dyDescent="0.15">
      <c r="A423" s="1"/>
      <c r="B423" s="1"/>
      <c r="C423" s="6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3" x14ac:dyDescent="0.15">
      <c r="A424" s="1"/>
      <c r="B424" s="1"/>
      <c r="C424" s="6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3" x14ac:dyDescent="0.15">
      <c r="A425" s="1"/>
      <c r="B425" s="1"/>
      <c r="C425" s="6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3" x14ac:dyDescent="0.15">
      <c r="A426" s="1"/>
      <c r="B426" s="1"/>
      <c r="C426" s="6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3" x14ac:dyDescent="0.15">
      <c r="A427" s="1"/>
      <c r="B427" s="1"/>
      <c r="C427" s="6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3" x14ac:dyDescent="0.15">
      <c r="A428" s="1"/>
      <c r="B428" s="1"/>
      <c r="C428" s="6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3" x14ac:dyDescent="0.15">
      <c r="A429" s="1"/>
      <c r="B429" s="1"/>
      <c r="C429" s="6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3" x14ac:dyDescent="0.15">
      <c r="A430" s="1"/>
      <c r="B430" s="1"/>
      <c r="C430" s="6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3" x14ac:dyDescent="0.15">
      <c r="A431" s="1"/>
      <c r="B431" s="1"/>
      <c r="C431" s="6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3" x14ac:dyDescent="0.15">
      <c r="A432" s="1"/>
      <c r="B432" s="1"/>
      <c r="C432" s="6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3" x14ac:dyDescent="0.15">
      <c r="A433" s="1"/>
      <c r="B433" s="1"/>
      <c r="C433" s="6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3" x14ac:dyDescent="0.15">
      <c r="A434" s="1"/>
      <c r="B434" s="1"/>
      <c r="C434" s="6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3" x14ac:dyDescent="0.15">
      <c r="A435" s="1"/>
      <c r="B435" s="1"/>
      <c r="C435" s="6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3" x14ac:dyDescent="0.15">
      <c r="A436" s="1"/>
      <c r="B436" s="1"/>
      <c r="C436" s="6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3" x14ac:dyDescent="0.15">
      <c r="A437" s="1"/>
      <c r="B437" s="1"/>
      <c r="C437" s="6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3" x14ac:dyDescent="0.15">
      <c r="A438" s="1"/>
      <c r="B438" s="1"/>
      <c r="C438" s="6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3" x14ac:dyDescent="0.15">
      <c r="A439" s="1"/>
      <c r="B439" s="1"/>
      <c r="C439" s="6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3" x14ac:dyDescent="0.15">
      <c r="A440" s="1"/>
      <c r="B440" s="1"/>
      <c r="C440" s="6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3" x14ac:dyDescent="0.15">
      <c r="A441" s="1"/>
      <c r="B441" s="1"/>
      <c r="C441" s="6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3" x14ac:dyDescent="0.15">
      <c r="A442" s="1"/>
      <c r="B442" s="1"/>
      <c r="C442" s="6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3" x14ac:dyDescent="0.15">
      <c r="A443" s="1"/>
      <c r="B443" s="1"/>
      <c r="C443" s="6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3" x14ac:dyDescent="0.15">
      <c r="A444" s="1"/>
      <c r="B444" s="1"/>
      <c r="C444" s="6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3" x14ac:dyDescent="0.15">
      <c r="A445" s="1"/>
      <c r="B445" s="1"/>
      <c r="C445" s="6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3" x14ac:dyDescent="0.15">
      <c r="A446" s="1"/>
      <c r="B446" s="1"/>
      <c r="C446" s="6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3" x14ac:dyDescent="0.15">
      <c r="A447" s="1"/>
      <c r="B447" s="1"/>
      <c r="C447" s="6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3" x14ac:dyDescent="0.15">
      <c r="A448" s="1"/>
      <c r="B448" s="1"/>
      <c r="C448" s="6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3" x14ac:dyDescent="0.15">
      <c r="A449" s="1"/>
      <c r="B449" s="1"/>
      <c r="C449" s="6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3" x14ac:dyDescent="0.15">
      <c r="A450" s="1"/>
      <c r="B450" s="1"/>
      <c r="C450" s="6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3" x14ac:dyDescent="0.15">
      <c r="A451" s="1"/>
      <c r="B451" s="1"/>
      <c r="C451" s="6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3" x14ac:dyDescent="0.15">
      <c r="A452" s="1"/>
      <c r="B452" s="1"/>
      <c r="C452" s="6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3" x14ac:dyDescent="0.15">
      <c r="A453" s="1"/>
      <c r="B453" s="1"/>
      <c r="C453" s="6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3" x14ac:dyDescent="0.15">
      <c r="A454" s="1"/>
      <c r="B454" s="1"/>
      <c r="C454" s="6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3" x14ac:dyDescent="0.15">
      <c r="A455" s="1"/>
      <c r="B455" s="1"/>
      <c r="C455" s="6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3" x14ac:dyDescent="0.15">
      <c r="A456" s="1"/>
      <c r="B456" s="1"/>
      <c r="C456" s="6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3" x14ac:dyDescent="0.15">
      <c r="A457" s="1"/>
      <c r="B457" s="1"/>
      <c r="C457" s="6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3" x14ac:dyDescent="0.15">
      <c r="A458" s="1"/>
      <c r="B458" s="1"/>
      <c r="C458" s="6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3" x14ac:dyDescent="0.15">
      <c r="A459" s="1"/>
      <c r="B459" s="1"/>
      <c r="C459" s="6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3" x14ac:dyDescent="0.15">
      <c r="A460" s="1"/>
      <c r="B460" s="1"/>
      <c r="C460" s="6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3" x14ac:dyDescent="0.15">
      <c r="A461" s="1"/>
      <c r="B461" s="1"/>
      <c r="C461" s="6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3" x14ac:dyDescent="0.15">
      <c r="A462" s="1"/>
      <c r="B462" s="1"/>
      <c r="C462" s="6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3" x14ac:dyDescent="0.15">
      <c r="A463" s="1"/>
      <c r="B463" s="1"/>
      <c r="C463" s="6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3" x14ac:dyDescent="0.15">
      <c r="A464" s="1"/>
      <c r="B464" s="1"/>
      <c r="C464" s="6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3" x14ac:dyDescent="0.15">
      <c r="A465" s="1"/>
      <c r="B465" s="1"/>
      <c r="C465" s="6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3" x14ac:dyDescent="0.15">
      <c r="A466" s="1"/>
      <c r="B466" s="1"/>
      <c r="C466" s="6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3" x14ac:dyDescent="0.15">
      <c r="A467" s="1"/>
      <c r="B467" s="1"/>
      <c r="C467" s="6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3" x14ac:dyDescent="0.15">
      <c r="A468" s="1"/>
      <c r="B468" s="1"/>
      <c r="C468" s="6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3" x14ac:dyDescent="0.15">
      <c r="A469" s="1"/>
      <c r="B469" s="1"/>
      <c r="C469" s="6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3" x14ac:dyDescent="0.15">
      <c r="A470" s="1"/>
      <c r="B470" s="1"/>
      <c r="C470" s="6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3" x14ac:dyDescent="0.15">
      <c r="A471" s="1"/>
      <c r="B471" s="1"/>
      <c r="C471" s="6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3" x14ac:dyDescent="0.15">
      <c r="A472" s="1"/>
      <c r="B472" s="1"/>
      <c r="C472" s="6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3" x14ac:dyDescent="0.15">
      <c r="A473" s="1"/>
      <c r="B473" s="1"/>
      <c r="C473" s="6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3" x14ac:dyDescent="0.15">
      <c r="A474" s="1"/>
      <c r="B474" s="1"/>
      <c r="C474" s="6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3" x14ac:dyDescent="0.15">
      <c r="A475" s="1"/>
      <c r="B475" s="1"/>
      <c r="C475" s="6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3" x14ac:dyDescent="0.15">
      <c r="A476" s="1"/>
      <c r="B476" s="1"/>
      <c r="C476" s="6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3" x14ac:dyDescent="0.15">
      <c r="A477" s="1"/>
      <c r="B477" s="1"/>
      <c r="C477" s="6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3" x14ac:dyDescent="0.15">
      <c r="A478" s="1"/>
      <c r="B478" s="1"/>
      <c r="C478" s="6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3" x14ac:dyDescent="0.15">
      <c r="A479" s="1"/>
      <c r="B479" s="1"/>
      <c r="C479" s="6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3" x14ac:dyDescent="0.15">
      <c r="A480" s="1"/>
      <c r="B480" s="1"/>
      <c r="C480" s="6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3" x14ac:dyDescent="0.15">
      <c r="A481" s="1"/>
      <c r="B481" s="1"/>
      <c r="C481" s="6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3" x14ac:dyDescent="0.15">
      <c r="A482" s="1"/>
      <c r="B482" s="1"/>
      <c r="C482" s="6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3" x14ac:dyDescent="0.15">
      <c r="A483" s="1"/>
      <c r="B483" s="1"/>
      <c r="C483" s="6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3" x14ac:dyDescent="0.15">
      <c r="A484" s="1"/>
      <c r="B484" s="1"/>
      <c r="C484" s="6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3" x14ac:dyDescent="0.15">
      <c r="A485" s="1"/>
      <c r="B485" s="1"/>
      <c r="C485" s="6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3" x14ac:dyDescent="0.15">
      <c r="A486" s="1"/>
      <c r="B486" s="1"/>
      <c r="C486" s="6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3" x14ac:dyDescent="0.15">
      <c r="A487" s="1"/>
      <c r="B487" s="1"/>
      <c r="C487" s="6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3" x14ac:dyDescent="0.15">
      <c r="A488" s="1"/>
      <c r="B488" s="1"/>
      <c r="C488" s="6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3" x14ac:dyDescent="0.15">
      <c r="A489" s="1"/>
      <c r="B489" s="1"/>
      <c r="C489" s="6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3" x14ac:dyDescent="0.15">
      <c r="A490" s="1"/>
      <c r="B490" s="1"/>
      <c r="C490" s="6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3" x14ac:dyDescent="0.15">
      <c r="A491" s="1"/>
      <c r="B491" s="1"/>
      <c r="C491" s="6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3" x14ac:dyDescent="0.15">
      <c r="A492" s="1"/>
      <c r="B492" s="1"/>
      <c r="C492" s="6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3" x14ac:dyDescent="0.15">
      <c r="A493" s="1"/>
      <c r="B493" s="1"/>
      <c r="C493" s="6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3" x14ac:dyDescent="0.15">
      <c r="A494" s="1"/>
      <c r="B494" s="1"/>
      <c r="C494" s="6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3" x14ac:dyDescent="0.15">
      <c r="A495" s="1"/>
      <c r="B495" s="1"/>
      <c r="C495" s="6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3" x14ac:dyDescent="0.15">
      <c r="A496" s="1"/>
      <c r="B496" s="1"/>
      <c r="C496" s="6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3" x14ac:dyDescent="0.15">
      <c r="A497" s="1"/>
      <c r="B497" s="1"/>
      <c r="C497" s="6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3" x14ac:dyDescent="0.15">
      <c r="A498" s="1"/>
      <c r="B498" s="1"/>
      <c r="C498" s="6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3" x14ac:dyDescent="0.15">
      <c r="A499" s="1"/>
      <c r="B499" s="1"/>
      <c r="C499" s="6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3" x14ac:dyDescent="0.15">
      <c r="A500" s="1"/>
      <c r="B500" s="1"/>
      <c r="C500" s="6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3" x14ac:dyDescent="0.15">
      <c r="A501" s="1"/>
      <c r="B501" s="1"/>
      <c r="C501" s="6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3" x14ac:dyDescent="0.15">
      <c r="A502" s="1"/>
      <c r="B502" s="1"/>
      <c r="C502" s="6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3" x14ac:dyDescent="0.15">
      <c r="A503" s="1"/>
      <c r="B503" s="1"/>
      <c r="C503" s="6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3" x14ac:dyDescent="0.15">
      <c r="A504" s="1"/>
      <c r="B504" s="1"/>
      <c r="C504" s="6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3" x14ac:dyDescent="0.15">
      <c r="A505" s="1"/>
      <c r="B505" s="1"/>
      <c r="C505" s="6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3" x14ac:dyDescent="0.15">
      <c r="A506" s="1"/>
      <c r="B506" s="1"/>
      <c r="C506" s="6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3" x14ac:dyDescent="0.15">
      <c r="A507" s="1"/>
      <c r="B507" s="1"/>
      <c r="C507" s="6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3" x14ac:dyDescent="0.15">
      <c r="A508" s="1"/>
      <c r="B508" s="1"/>
      <c r="C508" s="6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3" x14ac:dyDescent="0.15">
      <c r="A509" s="1"/>
      <c r="B509" s="1"/>
      <c r="C509" s="6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3" x14ac:dyDescent="0.15">
      <c r="A510" s="1"/>
      <c r="B510" s="1"/>
      <c r="C510" s="6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3" x14ac:dyDescent="0.15">
      <c r="A511" s="1"/>
      <c r="B511" s="1"/>
      <c r="C511" s="6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3" x14ac:dyDescent="0.15">
      <c r="A512" s="1"/>
      <c r="B512" s="1"/>
      <c r="C512" s="6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3" x14ac:dyDescent="0.15">
      <c r="A513" s="1"/>
      <c r="B513" s="1"/>
      <c r="C513" s="6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3" x14ac:dyDescent="0.15">
      <c r="A514" s="1"/>
      <c r="B514" s="1"/>
      <c r="C514" s="6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3" x14ac:dyDescent="0.15">
      <c r="A515" s="1"/>
      <c r="B515" s="1"/>
      <c r="C515" s="6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3" x14ac:dyDescent="0.15">
      <c r="A516" s="1"/>
      <c r="B516" s="1"/>
      <c r="C516" s="6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3" x14ac:dyDescent="0.15">
      <c r="A517" s="1"/>
      <c r="B517" s="1"/>
      <c r="C517" s="6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3" x14ac:dyDescent="0.15">
      <c r="A518" s="1"/>
      <c r="B518" s="1"/>
      <c r="C518" s="6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3" x14ac:dyDescent="0.15">
      <c r="A519" s="1"/>
      <c r="B519" s="1"/>
      <c r="C519" s="6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3" x14ac:dyDescent="0.15">
      <c r="A520" s="1"/>
      <c r="B520" s="1"/>
      <c r="C520" s="6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3" x14ac:dyDescent="0.15">
      <c r="A521" s="1"/>
      <c r="B521" s="1"/>
      <c r="C521" s="6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3" x14ac:dyDescent="0.15">
      <c r="A522" s="1"/>
      <c r="B522" s="1"/>
      <c r="C522" s="6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3" x14ac:dyDescent="0.15">
      <c r="A523" s="1"/>
      <c r="B523" s="1"/>
      <c r="C523" s="6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3" x14ac:dyDescent="0.15">
      <c r="A524" s="1"/>
      <c r="B524" s="1"/>
      <c r="C524" s="6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3" x14ac:dyDescent="0.15">
      <c r="A525" s="1"/>
      <c r="B525" s="1"/>
      <c r="C525" s="6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3" x14ac:dyDescent="0.15">
      <c r="A526" s="1"/>
      <c r="B526" s="1"/>
      <c r="C526" s="6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3" x14ac:dyDescent="0.15">
      <c r="A527" s="1"/>
      <c r="B527" s="1"/>
      <c r="C527" s="6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3" x14ac:dyDescent="0.15">
      <c r="A528" s="1"/>
      <c r="B528" s="1"/>
      <c r="C528" s="6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3" x14ac:dyDescent="0.15">
      <c r="A529" s="1"/>
      <c r="B529" s="1"/>
      <c r="C529" s="6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3" x14ac:dyDescent="0.15">
      <c r="A530" s="1"/>
      <c r="B530" s="1"/>
      <c r="C530" s="6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3" x14ac:dyDescent="0.15">
      <c r="A531" s="1"/>
      <c r="B531" s="1"/>
      <c r="C531" s="6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3" x14ac:dyDescent="0.15">
      <c r="A532" s="1"/>
      <c r="B532" s="1"/>
      <c r="C532" s="6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3" x14ac:dyDescent="0.15">
      <c r="A533" s="1"/>
      <c r="B533" s="1"/>
      <c r="C533" s="6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3" x14ac:dyDescent="0.15">
      <c r="A534" s="1"/>
      <c r="B534" s="1"/>
      <c r="C534" s="6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3" x14ac:dyDescent="0.15">
      <c r="A535" s="1"/>
      <c r="B535" s="1"/>
      <c r="C535" s="6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3" x14ac:dyDescent="0.15">
      <c r="A536" s="1"/>
      <c r="B536" s="1"/>
      <c r="C536" s="6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3" x14ac:dyDescent="0.15">
      <c r="A537" s="1"/>
      <c r="B537" s="1"/>
      <c r="C537" s="6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3" x14ac:dyDescent="0.15">
      <c r="A538" s="1"/>
      <c r="B538" s="1"/>
      <c r="C538" s="6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3" x14ac:dyDescent="0.15">
      <c r="A539" s="1"/>
      <c r="B539" s="1"/>
      <c r="C539" s="6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3" x14ac:dyDescent="0.15">
      <c r="A540" s="1"/>
      <c r="B540" s="1"/>
      <c r="C540" s="6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3" x14ac:dyDescent="0.15">
      <c r="A541" s="1"/>
      <c r="B541" s="1"/>
      <c r="C541" s="6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3" x14ac:dyDescent="0.15">
      <c r="A542" s="1"/>
      <c r="B542" s="1"/>
      <c r="C542" s="6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3" x14ac:dyDescent="0.15">
      <c r="A543" s="1"/>
      <c r="B543" s="1"/>
      <c r="C543" s="6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3" x14ac:dyDescent="0.15">
      <c r="A544" s="1"/>
      <c r="B544" s="1"/>
      <c r="C544" s="6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3" x14ac:dyDescent="0.15">
      <c r="A545" s="1"/>
      <c r="B545" s="1"/>
      <c r="C545" s="6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3" x14ac:dyDescent="0.15">
      <c r="A546" s="1"/>
      <c r="B546" s="1"/>
      <c r="C546" s="6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3" x14ac:dyDescent="0.15">
      <c r="A547" s="1"/>
      <c r="B547" s="1"/>
      <c r="C547" s="6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3" x14ac:dyDescent="0.15">
      <c r="A548" s="1"/>
      <c r="B548" s="1"/>
      <c r="C548" s="6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3" x14ac:dyDescent="0.15">
      <c r="A549" s="1"/>
      <c r="B549" s="1"/>
      <c r="C549" s="6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3" x14ac:dyDescent="0.15">
      <c r="A550" s="1"/>
      <c r="B550" s="1"/>
      <c r="C550" s="6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3" x14ac:dyDescent="0.15">
      <c r="A551" s="1"/>
      <c r="B551" s="1"/>
      <c r="C551" s="6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3" x14ac:dyDescent="0.15">
      <c r="A552" s="1"/>
      <c r="B552" s="1"/>
      <c r="C552" s="6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3" x14ac:dyDescent="0.15">
      <c r="A553" s="1"/>
      <c r="B553" s="1"/>
      <c r="C553" s="6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3" x14ac:dyDescent="0.15">
      <c r="A554" s="1"/>
      <c r="B554" s="1"/>
      <c r="C554" s="6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3" x14ac:dyDescent="0.15">
      <c r="A555" s="1"/>
      <c r="B555" s="1"/>
      <c r="C555" s="6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3" x14ac:dyDescent="0.15">
      <c r="A556" s="1"/>
      <c r="B556" s="1"/>
      <c r="C556" s="6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3" x14ac:dyDescent="0.15">
      <c r="A557" s="1"/>
      <c r="B557" s="1"/>
      <c r="C557" s="6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3" x14ac:dyDescent="0.15">
      <c r="A558" s="1"/>
      <c r="B558" s="1"/>
      <c r="C558" s="6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3" x14ac:dyDescent="0.15">
      <c r="A559" s="1"/>
      <c r="B559" s="1"/>
      <c r="C559" s="6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3" x14ac:dyDescent="0.15">
      <c r="A560" s="1"/>
      <c r="B560" s="1"/>
      <c r="C560" s="6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3" x14ac:dyDescent="0.15">
      <c r="A561" s="1"/>
      <c r="B561" s="1"/>
      <c r="C561" s="6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3" x14ac:dyDescent="0.15">
      <c r="A562" s="1"/>
      <c r="B562" s="1"/>
      <c r="C562" s="6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3" x14ac:dyDescent="0.15">
      <c r="A563" s="1"/>
      <c r="B563" s="1"/>
      <c r="C563" s="6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3" x14ac:dyDescent="0.15">
      <c r="A564" s="1"/>
      <c r="B564" s="1"/>
      <c r="C564" s="6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3" x14ac:dyDescent="0.15">
      <c r="A565" s="1"/>
      <c r="B565" s="1"/>
      <c r="C565" s="6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3" x14ac:dyDescent="0.15">
      <c r="A566" s="1"/>
      <c r="B566" s="1"/>
      <c r="C566" s="6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3" x14ac:dyDescent="0.15">
      <c r="A567" s="1"/>
      <c r="B567" s="1"/>
      <c r="C567" s="6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3" x14ac:dyDescent="0.15">
      <c r="A568" s="1"/>
      <c r="B568" s="1"/>
      <c r="C568" s="6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3" x14ac:dyDescent="0.15">
      <c r="A569" s="1"/>
      <c r="B569" s="1"/>
      <c r="C569" s="6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3" x14ac:dyDescent="0.15">
      <c r="A570" s="1"/>
      <c r="B570" s="1"/>
      <c r="C570" s="6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3" x14ac:dyDescent="0.15">
      <c r="A571" s="1"/>
      <c r="B571" s="1"/>
      <c r="C571" s="6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3" x14ac:dyDescent="0.15">
      <c r="A572" s="1"/>
      <c r="B572" s="1"/>
      <c r="C572" s="6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3" x14ac:dyDescent="0.15">
      <c r="A573" s="1"/>
      <c r="B573" s="1"/>
      <c r="C573" s="6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3" x14ac:dyDescent="0.15">
      <c r="A574" s="1"/>
      <c r="B574" s="1"/>
      <c r="C574" s="6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3" x14ac:dyDescent="0.15">
      <c r="A575" s="1"/>
      <c r="B575" s="1"/>
      <c r="C575" s="6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3" x14ac:dyDescent="0.15">
      <c r="A576" s="1"/>
      <c r="B576" s="1"/>
      <c r="C576" s="6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3" x14ac:dyDescent="0.15">
      <c r="A577" s="1"/>
      <c r="B577" s="1"/>
      <c r="C577" s="6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3" x14ac:dyDescent="0.15">
      <c r="A578" s="1"/>
      <c r="B578" s="1"/>
      <c r="C578" s="6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3" x14ac:dyDescent="0.15">
      <c r="A579" s="1"/>
      <c r="B579" s="1"/>
      <c r="C579" s="6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3" x14ac:dyDescent="0.15">
      <c r="A580" s="1"/>
      <c r="B580" s="1"/>
      <c r="C580" s="6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3" x14ac:dyDescent="0.15">
      <c r="A581" s="1"/>
      <c r="B581" s="1"/>
      <c r="C581" s="6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3" x14ac:dyDescent="0.15">
      <c r="A582" s="1"/>
      <c r="B582" s="1"/>
      <c r="C582" s="6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3" x14ac:dyDescent="0.15">
      <c r="A583" s="1"/>
      <c r="B583" s="1"/>
      <c r="C583" s="6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3" x14ac:dyDescent="0.15">
      <c r="A584" s="1"/>
      <c r="B584" s="1"/>
      <c r="C584" s="6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3" x14ac:dyDescent="0.15">
      <c r="A585" s="1"/>
      <c r="B585" s="1"/>
      <c r="C585" s="6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3" x14ac:dyDescent="0.15">
      <c r="A586" s="1"/>
      <c r="B586" s="1"/>
      <c r="C586" s="6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3" x14ac:dyDescent="0.15">
      <c r="A587" s="1"/>
      <c r="B587" s="1"/>
      <c r="C587" s="6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3" x14ac:dyDescent="0.15">
      <c r="A588" s="1"/>
      <c r="B588" s="1"/>
      <c r="C588" s="6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3" x14ac:dyDescent="0.15">
      <c r="A589" s="1"/>
      <c r="B589" s="1"/>
      <c r="C589" s="6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3" x14ac:dyDescent="0.15">
      <c r="A590" s="1"/>
      <c r="B590" s="1"/>
      <c r="C590" s="6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3" x14ac:dyDescent="0.15">
      <c r="A591" s="1"/>
      <c r="B591" s="1"/>
      <c r="C591" s="6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3" x14ac:dyDescent="0.15">
      <c r="A592" s="1"/>
      <c r="B592" s="1"/>
      <c r="C592" s="6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3" x14ac:dyDescent="0.15">
      <c r="A593" s="1"/>
      <c r="B593" s="1"/>
      <c r="C593" s="6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3" x14ac:dyDescent="0.15">
      <c r="A594" s="1"/>
      <c r="B594" s="1"/>
      <c r="C594" s="6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3" x14ac:dyDescent="0.15">
      <c r="A595" s="1"/>
      <c r="B595" s="1"/>
      <c r="C595" s="6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3" x14ac:dyDescent="0.15">
      <c r="A596" s="1"/>
      <c r="B596" s="1"/>
      <c r="C596" s="6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3" x14ac:dyDescent="0.15">
      <c r="A597" s="1"/>
      <c r="B597" s="1"/>
      <c r="C597" s="6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3" x14ac:dyDescent="0.15">
      <c r="A598" s="1"/>
      <c r="B598" s="1"/>
      <c r="C598" s="6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3" x14ac:dyDescent="0.15">
      <c r="A599" s="1"/>
      <c r="B599" s="1"/>
      <c r="C599" s="6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3" x14ac:dyDescent="0.15">
      <c r="A600" s="1"/>
      <c r="B600" s="1"/>
      <c r="C600" s="6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3" x14ac:dyDescent="0.15">
      <c r="A601" s="1"/>
      <c r="B601" s="1"/>
      <c r="C601" s="6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3" x14ac:dyDescent="0.15">
      <c r="A602" s="1"/>
      <c r="B602" s="1"/>
      <c r="C602" s="6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3" x14ac:dyDescent="0.15">
      <c r="A603" s="1"/>
      <c r="B603" s="1"/>
      <c r="C603" s="6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3" x14ac:dyDescent="0.15">
      <c r="A604" s="1"/>
      <c r="B604" s="1"/>
      <c r="C604" s="6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3" x14ac:dyDescent="0.15">
      <c r="A605" s="1"/>
      <c r="B605" s="1"/>
      <c r="C605" s="6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3" x14ac:dyDescent="0.15">
      <c r="A606" s="1"/>
      <c r="B606" s="1"/>
      <c r="C606" s="6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3" x14ac:dyDescent="0.15">
      <c r="A607" s="1"/>
      <c r="B607" s="1"/>
      <c r="C607" s="6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3" x14ac:dyDescent="0.15">
      <c r="A608" s="1"/>
      <c r="B608" s="1"/>
      <c r="C608" s="6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3" x14ac:dyDescent="0.15">
      <c r="A609" s="1"/>
      <c r="B609" s="1"/>
      <c r="C609" s="6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3" x14ac:dyDescent="0.15">
      <c r="A610" s="1"/>
      <c r="B610" s="1"/>
      <c r="C610" s="6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3" x14ac:dyDescent="0.15">
      <c r="A611" s="1"/>
      <c r="B611" s="1"/>
      <c r="C611" s="6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3" x14ac:dyDescent="0.15">
      <c r="A612" s="1"/>
      <c r="B612" s="1"/>
      <c r="C612" s="6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3" x14ac:dyDescent="0.15">
      <c r="A613" s="1"/>
      <c r="B613" s="1"/>
      <c r="C613" s="6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3" x14ac:dyDescent="0.15">
      <c r="A614" s="1"/>
      <c r="B614" s="1"/>
      <c r="C614" s="6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3" x14ac:dyDescent="0.15">
      <c r="A615" s="1"/>
      <c r="B615" s="1"/>
      <c r="C615" s="6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3" x14ac:dyDescent="0.15">
      <c r="A616" s="1"/>
      <c r="B616" s="1"/>
      <c r="C616" s="6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3" x14ac:dyDescent="0.15">
      <c r="A617" s="1"/>
      <c r="B617" s="1"/>
      <c r="C617" s="6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3" x14ac:dyDescent="0.15">
      <c r="A618" s="1"/>
      <c r="B618" s="1"/>
      <c r="C618" s="6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3" x14ac:dyDescent="0.15">
      <c r="A619" s="1"/>
      <c r="B619" s="1"/>
      <c r="C619" s="6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3" x14ac:dyDescent="0.15">
      <c r="A620" s="1"/>
      <c r="B620" s="1"/>
      <c r="C620" s="6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3" x14ac:dyDescent="0.15">
      <c r="A621" s="1"/>
      <c r="B621" s="1"/>
      <c r="C621" s="6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3" x14ac:dyDescent="0.15">
      <c r="A622" s="1"/>
      <c r="B622" s="1"/>
      <c r="C622" s="6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3" x14ac:dyDescent="0.15">
      <c r="A623" s="1"/>
      <c r="B623" s="1"/>
      <c r="C623" s="6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3" x14ac:dyDescent="0.15">
      <c r="A624" s="1"/>
      <c r="B624" s="1"/>
      <c r="C624" s="6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3" x14ac:dyDescent="0.15">
      <c r="A625" s="1"/>
      <c r="B625" s="1"/>
      <c r="C625" s="6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3" x14ac:dyDescent="0.15">
      <c r="A626" s="1"/>
      <c r="B626" s="1"/>
      <c r="C626" s="6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3" x14ac:dyDescent="0.15">
      <c r="A627" s="1"/>
      <c r="B627" s="1"/>
      <c r="C627" s="6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3" x14ac:dyDescent="0.15">
      <c r="A628" s="1"/>
      <c r="B628" s="1"/>
      <c r="C628" s="6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3" x14ac:dyDescent="0.15">
      <c r="A629" s="1"/>
      <c r="B629" s="1"/>
      <c r="C629" s="6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3" x14ac:dyDescent="0.15">
      <c r="A630" s="1"/>
      <c r="B630" s="1"/>
      <c r="C630" s="6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3" x14ac:dyDescent="0.15">
      <c r="A631" s="1"/>
      <c r="B631" s="1"/>
      <c r="C631" s="6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3" x14ac:dyDescent="0.15">
      <c r="A632" s="1"/>
      <c r="B632" s="1"/>
      <c r="C632" s="6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3" x14ac:dyDescent="0.15">
      <c r="A633" s="1"/>
      <c r="B633" s="1"/>
      <c r="C633" s="6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3" x14ac:dyDescent="0.15">
      <c r="A634" s="1"/>
      <c r="B634" s="1"/>
      <c r="C634" s="6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3" x14ac:dyDescent="0.15">
      <c r="A635" s="1"/>
      <c r="B635" s="1"/>
      <c r="C635" s="6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3" x14ac:dyDescent="0.15">
      <c r="A636" s="1"/>
      <c r="B636" s="1"/>
      <c r="C636" s="6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3" x14ac:dyDescent="0.15">
      <c r="A637" s="1"/>
      <c r="B637" s="1"/>
      <c r="C637" s="6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3" x14ac:dyDescent="0.15">
      <c r="A638" s="1"/>
      <c r="B638" s="1"/>
      <c r="C638" s="6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3" x14ac:dyDescent="0.15">
      <c r="A639" s="1"/>
      <c r="B639" s="1"/>
      <c r="C639" s="6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3" x14ac:dyDescent="0.15">
      <c r="A640" s="1"/>
      <c r="B640" s="1"/>
      <c r="C640" s="6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3" x14ac:dyDescent="0.15">
      <c r="A641" s="1"/>
      <c r="B641" s="1"/>
      <c r="C641" s="6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3" x14ac:dyDescent="0.15">
      <c r="A642" s="1"/>
      <c r="B642" s="1"/>
      <c r="C642" s="6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3" x14ac:dyDescent="0.15">
      <c r="A643" s="1"/>
      <c r="B643" s="1"/>
      <c r="C643" s="6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3" x14ac:dyDescent="0.15">
      <c r="A644" s="1"/>
      <c r="B644" s="1"/>
      <c r="C644" s="6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3" x14ac:dyDescent="0.15">
      <c r="A645" s="1"/>
      <c r="B645" s="1"/>
      <c r="C645" s="6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3" x14ac:dyDescent="0.15">
      <c r="A646" s="1"/>
      <c r="B646" s="1"/>
      <c r="C646" s="6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3" x14ac:dyDescent="0.15">
      <c r="A647" s="1"/>
      <c r="B647" s="1"/>
      <c r="C647" s="6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3" x14ac:dyDescent="0.15">
      <c r="A648" s="1"/>
      <c r="B648" s="1"/>
      <c r="C648" s="6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3" x14ac:dyDescent="0.15">
      <c r="A649" s="1"/>
      <c r="B649" s="1"/>
      <c r="C649" s="6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3" x14ac:dyDescent="0.15">
      <c r="A650" s="1"/>
      <c r="B650" s="1"/>
      <c r="C650" s="6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3" x14ac:dyDescent="0.15">
      <c r="A651" s="1"/>
      <c r="B651" s="1"/>
      <c r="C651" s="6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3" x14ac:dyDescent="0.15">
      <c r="A652" s="1"/>
      <c r="B652" s="1"/>
      <c r="C652" s="6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3" x14ac:dyDescent="0.15">
      <c r="A653" s="1"/>
      <c r="B653" s="1"/>
      <c r="C653" s="6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3" x14ac:dyDescent="0.15">
      <c r="A654" s="1"/>
      <c r="B654" s="1"/>
      <c r="C654" s="6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3" x14ac:dyDescent="0.15">
      <c r="A655" s="1"/>
      <c r="B655" s="1"/>
      <c r="C655" s="6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3" x14ac:dyDescent="0.15">
      <c r="A656" s="1"/>
      <c r="B656" s="1"/>
      <c r="C656" s="6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3" x14ac:dyDescent="0.15">
      <c r="A657" s="1"/>
      <c r="B657" s="1"/>
      <c r="C657" s="6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3" x14ac:dyDescent="0.15">
      <c r="A658" s="1"/>
      <c r="B658" s="1"/>
      <c r="C658" s="6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3" x14ac:dyDescent="0.15">
      <c r="A659" s="1"/>
      <c r="B659" s="1"/>
      <c r="C659" s="6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3" x14ac:dyDescent="0.15">
      <c r="A660" s="1"/>
      <c r="B660" s="1"/>
      <c r="C660" s="6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3" x14ac:dyDescent="0.15">
      <c r="A661" s="1"/>
      <c r="B661" s="1"/>
      <c r="C661" s="6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3" x14ac:dyDescent="0.15">
      <c r="A662" s="1"/>
      <c r="B662" s="1"/>
      <c r="C662" s="6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3" x14ac:dyDescent="0.15">
      <c r="A663" s="1"/>
      <c r="B663" s="1"/>
      <c r="C663" s="6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3" x14ac:dyDescent="0.15">
      <c r="A664" s="1"/>
      <c r="B664" s="1"/>
      <c r="C664" s="6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3" x14ac:dyDescent="0.15">
      <c r="A665" s="1"/>
      <c r="B665" s="1"/>
      <c r="C665" s="6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3" x14ac:dyDescent="0.15">
      <c r="A666" s="1"/>
      <c r="B666" s="1"/>
      <c r="C666" s="6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3" x14ac:dyDescent="0.15">
      <c r="A667" s="1"/>
      <c r="B667" s="1"/>
      <c r="C667" s="6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3" x14ac:dyDescent="0.15">
      <c r="A668" s="1"/>
      <c r="B668" s="1"/>
      <c r="C668" s="6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3" x14ac:dyDescent="0.15">
      <c r="A669" s="1"/>
      <c r="B669" s="1"/>
      <c r="C669" s="6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3" x14ac:dyDescent="0.15">
      <c r="A670" s="1"/>
      <c r="B670" s="1"/>
      <c r="C670" s="6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3" x14ac:dyDescent="0.15">
      <c r="A671" s="1"/>
      <c r="B671" s="1"/>
      <c r="C671" s="6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3" x14ac:dyDescent="0.15">
      <c r="A672" s="1"/>
      <c r="B672" s="1"/>
      <c r="C672" s="6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3" x14ac:dyDescent="0.15">
      <c r="A673" s="1"/>
      <c r="B673" s="1"/>
      <c r="C673" s="6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3" x14ac:dyDescent="0.15">
      <c r="A674" s="1"/>
      <c r="B674" s="1"/>
      <c r="C674" s="6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3" x14ac:dyDescent="0.15">
      <c r="A675" s="1"/>
      <c r="B675" s="1"/>
      <c r="C675" s="6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3" x14ac:dyDescent="0.15">
      <c r="A676" s="1"/>
      <c r="B676" s="1"/>
      <c r="C676" s="6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3" x14ac:dyDescent="0.15">
      <c r="A677" s="1"/>
      <c r="B677" s="1"/>
      <c r="C677" s="6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3" x14ac:dyDescent="0.15">
      <c r="A678" s="1"/>
      <c r="B678" s="1"/>
      <c r="C678" s="6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3" x14ac:dyDescent="0.15">
      <c r="A679" s="1"/>
      <c r="B679" s="1"/>
      <c r="C679" s="6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3" x14ac:dyDescent="0.15">
      <c r="A680" s="1"/>
      <c r="B680" s="1"/>
      <c r="C680" s="6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3" x14ac:dyDescent="0.15">
      <c r="A681" s="1"/>
      <c r="B681" s="1"/>
      <c r="C681" s="6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3" x14ac:dyDescent="0.15">
      <c r="A682" s="1"/>
      <c r="B682" s="1"/>
      <c r="C682" s="6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3" x14ac:dyDescent="0.15">
      <c r="A683" s="1"/>
      <c r="B683" s="1"/>
      <c r="C683" s="6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3" x14ac:dyDescent="0.15">
      <c r="A684" s="1"/>
      <c r="B684" s="1"/>
      <c r="C684" s="6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3" x14ac:dyDescent="0.15">
      <c r="A685" s="1"/>
      <c r="B685" s="1"/>
      <c r="C685" s="6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3" x14ac:dyDescent="0.15">
      <c r="A686" s="1"/>
      <c r="B686" s="1"/>
      <c r="C686" s="6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3" x14ac:dyDescent="0.15">
      <c r="A687" s="1"/>
      <c r="B687" s="1"/>
      <c r="C687" s="6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3" x14ac:dyDescent="0.15">
      <c r="A688" s="1"/>
      <c r="B688" s="1"/>
      <c r="C688" s="6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3" x14ac:dyDescent="0.15">
      <c r="A689" s="1"/>
      <c r="B689" s="1"/>
      <c r="C689" s="6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3" x14ac:dyDescent="0.15">
      <c r="A690" s="1"/>
      <c r="B690" s="1"/>
      <c r="C690" s="6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3" x14ac:dyDescent="0.15">
      <c r="A691" s="1"/>
      <c r="B691" s="1"/>
      <c r="C691" s="6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3" x14ac:dyDescent="0.15">
      <c r="A692" s="1"/>
      <c r="B692" s="1"/>
      <c r="C692" s="6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3" x14ac:dyDescent="0.15">
      <c r="A693" s="1"/>
      <c r="B693" s="1"/>
      <c r="C693" s="6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3" x14ac:dyDescent="0.15">
      <c r="A694" s="1"/>
      <c r="B694" s="1"/>
      <c r="C694" s="6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3" x14ac:dyDescent="0.15">
      <c r="A695" s="1"/>
      <c r="B695" s="1"/>
      <c r="C695" s="6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3" x14ac:dyDescent="0.15">
      <c r="A696" s="1"/>
      <c r="B696" s="1"/>
      <c r="C696" s="6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3" x14ac:dyDescent="0.15">
      <c r="A697" s="1"/>
      <c r="B697" s="1"/>
      <c r="C697" s="6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3" x14ac:dyDescent="0.15">
      <c r="A698" s="1"/>
      <c r="B698" s="1"/>
      <c r="C698" s="6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3" x14ac:dyDescent="0.15">
      <c r="A699" s="1"/>
      <c r="B699" s="1"/>
      <c r="C699" s="6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3" x14ac:dyDescent="0.15">
      <c r="A700" s="1"/>
      <c r="B700" s="1"/>
      <c r="C700" s="6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3" x14ac:dyDescent="0.15">
      <c r="A701" s="1"/>
      <c r="B701" s="1"/>
      <c r="C701" s="6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3" x14ac:dyDescent="0.15">
      <c r="A702" s="1"/>
      <c r="B702" s="1"/>
      <c r="C702" s="6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3" x14ac:dyDescent="0.15">
      <c r="A703" s="1"/>
      <c r="B703" s="1"/>
      <c r="C703" s="6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3" x14ac:dyDescent="0.15">
      <c r="A704" s="1"/>
      <c r="B704" s="1"/>
      <c r="C704" s="6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3" x14ac:dyDescent="0.15">
      <c r="A705" s="1"/>
      <c r="B705" s="1"/>
      <c r="C705" s="6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3" x14ac:dyDescent="0.15">
      <c r="A706" s="1"/>
      <c r="B706" s="1"/>
      <c r="C706" s="6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3" x14ac:dyDescent="0.15">
      <c r="A707" s="1"/>
      <c r="B707" s="1"/>
      <c r="C707" s="6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3" x14ac:dyDescent="0.15">
      <c r="A708" s="1"/>
      <c r="B708" s="1"/>
      <c r="C708" s="6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3" x14ac:dyDescent="0.15">
      <c r="A709" s="1"/>
      <c r="B709" s="1"/>
      <c r="C709" s="6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3" x14ac:dyDescent="0.15">
      <c r="A710" s="1"/>
      <c r="B710" s="1"/>
      <c r="C710" s="6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3" x14ac:dyDescent="0.15">
      <c r="A711" s="1"/>
      <c r="B711" s="1"/>
      <c r="C711" s="6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3" x14ac:dyDescent="0.15">
      <c r="A712" s="1"/>
      <c r="B712" s="1"/>
      <c r="C712" s="6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3" x14ac:dyDescent="0.15">
      <c r="A713" s="1"/>
      <c r="B713" s="1"/>
      <c r="C713" s="6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3" x14ac:dyDescent="0.15">
      <c r="A714" s="1"/>
      <c r="B714" s="1"/>
      <c r="C714" s="6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3" x14ac:dyDescent="0.15">
      <c r="A715" s="1"/>
      <c r="B715" s="1"/>
      <c r="C715" s="6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3" x14ac:dyDescent="0.15">
      <c r="A716" s="1"/>
      <c r="B716" s="1"/>
      <c r="C716" s="6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3" x14ac:dyDescent="0.15">
      <c r="A717" s="1"/>
      <c r="B717" s="1"/>
      <c r="C717" s="6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3" x14ac:dyDescent="0.15">
      <c r="A718" s="1"/>
      <c r="B718" s="1"/>
      <c r="C718" s="6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3" x14ac:dyDescent="0.15">
      <c r="A719" s="1"/>
      <c r="B719" s="1"/>
      <c r="C719" s="6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3" x14ac:dyDescent="0.15">
      <c r="A720" s="1"/>
      <c r="B720" s="1"/>
      <c r="C720" s="6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3" x14ac:dyDescent="0.15">
      <c r="A721" s="1"/>
      <c r="B721" s="1"/>
      <c r="C721" s="6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3" x14ac:dyDescent="0.15">
      <c r="A722" s="1"/>
      <c r="B722" s="1"/>
      <c r="C722" s="6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3" x14ac:dyDescent="0.15">
      <c r="A723" s="1"/>
      <c r="B723" s="1"/>
      <c r="C723" s="6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3" x14ac:dyDescent="0.15">
      <c r="A724" s="1"/>
      <c r="B724" s="1"/>
      <c r="C724" s="6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3" x14ac:dyDescent="0.15">
      <c r="A725" s="1"/>
      <c r="B725" s="1"/>
      <c r="C725" s="6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3" x14ac:dyDescent="0.15">
      <c r="A726" s="1"/>
      <c r="B726" s="1"/>
      <c r="C726" s="6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3" x14ac:dyDescent="0.15">
      <c r="A727" s="1"/>
      <c r="B727" s="1"/>
      <c r="C727" s="6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3" x14ac:dyDescent="0.15">
      <c r="A728" s="1"/>
      <c r="B728" s="1"/>
      <c r="C728" s="6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3" x14ac:dyDescent="0.15">
      <c r="A729" s="1"/>
      <c r="B729" s="1"/>
      <c r="C729" s="6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3" x14ac:dyDescent="0.15">
      <c r="A730" s="1"/>
      <c r="B730" s="1"/>
      <c r="C730" s="6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3" x14ac:dyDescent="0.15">
      <c r="A731" s="1"/>
      <c r="B731" s="1"/>
      <c r="C731" s="6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3" x14ac:dyDescent="0.15">
      <c r="A732" s="1"/>
      <c r="B732" s="1"/>
      <c r="C732" s="6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3" x14ac:dyDescent="0.15">
      <c r="A733" s="1"/>
      <c r="B733" s="1"/>
      <c r="C733" s="6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3" x14ac:dyDescent="0.15">
      <c r="A734" s="1"/>
      <c r="B734" s="1"/>
      <c r="C734" s="6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3" x14ac:dyDescent="0.15">
      <c r="A735" s="1"/>
      <c r="B735" s="1"/>
      <c r="C735" s="6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3" x14ac:dyDescent="0.15">
      <c r="A736" s="1"/>
      <c r="B736" s="1"/>
      <c r="C736" s="6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3" x14ac:dyDescent="0.15">
      <c r="A737" s="1"/>
      <c r="B737" s="1"/>
      <c r="C737" s="6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3" x14ac:dyDescent="0.15">
      <c r="A738" s="1"/>
      <c r="B738" s="1"/>
      <c r="C738" s="6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3" x14ac:dyDescent="0.15">
      <c r="A739" s="1"/>
      <c r="B739" s="1"/>
      <c r="C739" s="6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3" x14ac:dyDescent="0.15">
      <c r="A740" s="1"/>
      <c r="B740" s="1"/>
      <c r="C740" s="6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3" x14ac:dyDescent="0.15">
      <c r="A741" s="1"/>
      <c r="B741" s="1"/>
      <c r="C741" s="6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3" x14ac:dyDescent="0.15">
      <c r="A742" s="1"/>
      <c r="B742" s="1"/>
      <c r="C742" s="6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3" x14ac:dyDescent="0.15">
      <c r="A743" s="1"/>
      <c r="B743" s="1"/>
      <c r="C743" s="6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3" x14ac:dyDescent="0.15">
      <c r="A744" s="1"/>
      <c r="B744" s="1"/>
      <c r="C744" s="6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3" x14ac:dyDescent="0.15">
      <c r="A745" s="1"/>
      <c r="B745" s="1"/>
      <c r="C745" s="6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3" x14ac:dyDescent="0.15">
      <c r="A746" s="1"/>
      <c r="B746" s="1"/>
      <c r="C746" s="6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3" x14ac:dyDescent="0.15">
      <c r="A747" s="1"/>
      <c r="B747" s="1"/>
      <c r="C747" s="6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3" x14ac:dyDescent="0.15">
      <c r="A748" s="1"/>
      <c r="B748" s="1"/>
      <c r="C748" s="6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3" x14ac:dyDescent="0.15">
      <c r="A749" s="1"/>
      <c r="B749" s="1"/>
      <c r="C749" s="6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3" x14ac:dyDescent="0.15">
      <c r="A750" s="1"/>
      <c r="B750" s="1"/>
      <c r="C750" s="6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3" x14ac:dyDescent="0.15">
      <c r="A751" s="1"/>
      <c r="B751" s="1"/>
      <c r="C751" s="6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3" x14ac:dyDescent="0.15">
      <c r="A752" s="1"/>
      <c r="B752" s="1"/>
      <c r="C752" s="6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3" x14ac:dyDescent="0.15">
      <c r="A753" s="1"/>
      <c r="B753" s="1"/>
      <c r="C753" s="6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3" x14ac:dyDescent="0.15">
      <c r="A754" s="1"/>
      <c r="B754" s="1"/>
      <c r="C754" s="6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3" x14ac:dyDescent="0.15">
      <c r="A755" s="1"/>
      <c r="B755" s="1"/>
      <c r="C755" s="6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3" x14ac:dyDescent="0.15">
      <c r="A756" s="1"/>
      <c r="B756" s="1"/>
      <c r="C756" s="6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3" x14ac:dyDescent="0.15">
      <c r="A757" s="1"/>
      <c r="B757" s="1"/>
      <c r="C757" s="6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3" x14ac:dyDescent="0.15">
      <c r="A758" s="1"/>
      <c r="B758" s="1"/>
      <c r="C758" s="6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3" x14ac:dyDescent="0.15">
      <c r="A759" s="1"/>
      <c r="B759" s="1"/>
      <c r="C759" s="6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3" x14ac:dyDescent="0.15">
      <c r="A760" s="1"/>
      <c r="B760" s="1"/>
      <c r="C760" s="6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3" x14ac:dyDescent="0.15">
      <c r="A761" s="1"/>
      <c r="B761" s="1"/>
      <c r="C761" s="6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3" x14ac:dyDescent="0.15">
      <c r="A762" s="1"/>
      <c r="B762" s="1"/>
      <c r="C762" s="6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3" x14ac:dyDescent="0.15">
      <c r="A763" s="1"/>
      <c r="B763" s="1"/>
      <c r="C763" s="6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3" x14ac:dyDescent="0.15">
      <c r="A764" s="1"/>
      <c r="B764" s="1"/>
      <c r="C764" s="6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3" x14ac:dyDescent="0.15">
      <c r="A765" s="1"/>
      <c r="B765" s="1"/>
      <c r="C765" s="6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3" x14ac:dyDescent="0.15">
      <c r="A766" s="1"/>
      <c r="B766" s="1"/>
      <c r="C766" s="6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3" x14ac:dyDescent="0.15">
      <c r="A767" s="1"/>
      <c r="B767" s="1"/>
      <c r="C767" s="6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3" x14ac:dyDescent="0.15">
      <c r="A768" s="1"/>
      <c r="B768" s="1"/>
      <c r="C768" s="6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3" x14ac:dyDescent="0.15">
      <c r="A769" s="1"/>
      <c r="B769" s="1"/>
      <c r="C769" s="6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3" x14ac:dyDescent="0.15">
      <c r="A770" s="1"/>
      <c r="B770" s="1"/>
      <c r="C770" s="6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3" x14ac:dyDescent="0.15">
      <c r="A771" s="1"/>
      <c r="B771" s="1"/>
      <c r="C771" s="6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3" x14ac:dyDescent="0.15">
      <c r="A772" s="1"/>
      <c r="B772" s="1"/>
      <c r="C772" s="6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3" x14ac:dyDescent="0.15">
      <c r="A773" s="1"/>
      <c r="B773" s="1"/>
      <c r="C773" s="6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3" x14ac:dyDescent="0.15">
      <c r="A774" s="1"/>
      <c r="B774" s="1"/>
      <c r="C774" s="6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3" x14ac:dyDescent="0.15">
      <c r="A775" s="1"/>
      <c r="B775" s="1"/>
      <c r="C775" s="6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3" x14ac:dyDescent="0.15">
      <c r="A776" s="1"/>
      <c r="B776" s="1"/>
      <c r="C776" s="6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3" x14ac:dyDescent="0.15">
      <c r="A777" s="1"/>
      <c r="B777" s="1"/>
      <c r="C777" s="6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3" x14ac:dyDescent="0.15">
      <c r="A778" s="1"/>
      <c r="B778" s="1"/>
      <c r="C778" s="6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3" x14ac:dyDescent="0.15">
      <c r="A779" s="1"/>
      <c r="B779" s="1"/>
      <c r="C779" s="6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3" x14ac:dyDescent="0.15">
      <c r="A780" s="1"/>
      <c r="B780" s="1"/>
      <c r="C780" s="6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3" x14ac:dyDescent="0.15">
      <c r="A781" s="1"/>
      <c r="B781" s="1"/>
      <c r="C781" s="6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3" x14ac:dyDescent="0.15">
      <c r="A782" s="1"/>
      <c r="B782" s="1"/>
      <c r="C782" s="6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3" x14ac:dyDescent="0.15">
      <c r="A783" s="1"/>
      <c r="B783" s="1"/>
      <c r="C783" s="6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3" x14ac:dyDescent="0.15">
      <c r="A784" s="1"/>
      <c r="B784" s="1"/>
      <c r="C784" s="6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3" x14ac:dyDescent="0.15">
      <c r="A785" s="1"/>
      <c r="B785" s="1"/>
      <c r="C785" s="6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3" x14ac:dyDescent="0.15">
      <c r="A786" s="1"/>
      <c r="B786" s="1"/>
      <c r="C786" s="6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3" x14ac:dyDescent="0.15">
      <c r="A787" s="1"/>
      <c r="B787" s="1"/>
      <c r="C787" s="6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3" x14ac:dyDescent="0.15">
      <c r="A788" s="1"/>
      <c r="B788" s="1"/>
      <c r="C788" s="6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3" x14ac:dyDescent="0.15">
      <c r="A789" s="1"/>
      <c r="B789" s="1"/>
      <c r="C789" s="6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3" x14ac:dyDescent="0.15">
      <c r="A790" s="1"/>
      <c r="B790" s="1"/>
      <c r="C790" s="6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3" x14ac:dyDescent="0.15">
      <c r="A791" s="1"/>
      <c r="B791" s="1"/>
      <c r="C791" s="6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3" x14ac:dyDescent="0.15">
      <c r="A792" s="1"/>
      <c r="B792" s="1"/>
      <c r="C792" s="6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3" x14ac:dyDescent="0.15">
      <c r="A793" s="1"/>
      <c r="B793" s="1"/>
      <c r="C793" s="6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3" x14ac:dyDescent="0.15">
      <c r="A794" s="1"/>
      <c r="B794" s="1"/>
      <c r="C794" s="6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3" x14ac:dyDescent="0.15">
      <c r="A795" s="1"/>
      <c r="B795" s="1"/>
      <c r="C795" s="6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3" x14ac:dyDescent="0.15">
      <c r="A796" s="1"/>
      <c r="B796" s="1"/>
      <c r="C796" s="6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3" x14ac:dyDescent="0.15">
      <c r="A797" s="1"/>
      <c r="B797" s="1"/>
      <c r="C797" s="6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3" x14ac:dyDescent="0.15">
      <c r="A798" s="1"/>
      <c r="B798" s="1"/>
      <c r="C798" s="6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3" x14ac:dyDescent="0.15">
      <c r="A799" s="1"/>
      <c r="B799" s="1"/>
      <c r="C799" s="6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3" x14ac:dyDescent="0.15">
      <c r="A800" s="1"/>
      <c r="B800" s="1"/>
      <c r="C800" s="6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3" x14ac:dyDescent="0.15">
      <c r="A801" s="1"/>
      <c r="B801" s="1"/>
      <c r="C801" s="6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3" x14ac:dyDescent="0.15">
      <c r="A802" s="1"/>
      <c r="B802" s="1"/>
      <c r="C802" s="6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3" x14ac:dyDescent="0.15">
      <c r="A803" s="1"/>
      <c r="B803" s="1"/>
      <c r="C803" s="6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3" x14ac:dyDescent="0.15">
      <c r="A804" s="1"/>
      <c r="B804" s="1"/>
      <c r="C804" s="6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3" x14ac:dyDescent="0.15">
      <c r="A805" s="1"/>
      <c r="B805" s="1"/>
      <c r="C805" s="6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3" x14ac:dyDescent="0.15">
      <c r="A806" s="1"/>
      <c r="B806" s="1"/>
      <c r="C806" s="6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3" x14ac:dyDescent="0.15">
      <c r="A807" s="1"/>
      <c r="B807" s="1"/>
      <c r="C807" s="6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3" x14ac:dyDescent="0.15">
      <c r="A808" s="1"/>
      <c r="B808" s="1"/>
      <c r="C808" s="6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3" x14ac:dyDescent="0.15">
      <c r="A809" s="1"/>
      <c r="B809" s="1"/>
      <c r="C809" s="6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3" x14ac:dyDescent="0.15">
      <c r="A810" s="1"/>
      <c r="B810" s="1"/>
      <c r="C810" s="6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3" x14ac:dyDescent="0.15">
      <c r="A811" s="1"/>
      <c r="B811" s="1"/>
      <c r="C811" s="6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3" x14ac:dyDescent="0.15">
      <c r="A812" s="1"/>
      <c r="B812" s="1"/>
      <c r="C812" s="6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3" x14ac:dyDescent="0.15">
      <c r="A813" s="1"/>
      <c r="B813" s="1"/>
      <c r="C813" s="6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3" x14ac:dyDescent="0.15">
      <c r="A814" s="1"/>
      <c r="B814" s="1"/>
      <c r="C814" s="6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3" x14ac:dyDescent="0.15">
      <c r="A815" s="1"/>
      <c r="B815" s="1"/>
      <c r="C815" s="6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3" x14ac:dyDescent="0.15">
      <c r="A816" s="1"/>
      <c r="B816" s="1"/>
      <c r="C816" s="6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3" x14ac:dyDescent="0.15">
      <c r="A817" s="1"/>
      <c r="B817" s="1"/>
      <c r="C817" s="6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3" x14ac:dyDescent="0.15">
      <c r="A818" s="1"/>
      <c r="B818" s="1"/>
      <c r="C818" s="6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3" x14ac:dyDescent="0.15">
      <c r="A819" s="1"/>
      <c r="B819" s="1"/>
      <c r="C819" s="6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3" x14ac:dyDescent="0.15">
      <c r="A820" s="1"/>
      <c r="B820" s="1"/>
      <c r="C820" s="6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3" x14ac:dyDescent="0.15">
      <c r="A821" s="1"/>
      <c r="B821" s="1"/>
      <c r="C821" s="6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3" x14ac:dyDescent="0.15">
      <c r="A822" s="1"/>
      <c r="B822" s="1"/>
      <c r="C822" s="6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3" x14ac:dyDescent="0.15">
      <c r="A823" s="1"/>
      <c r="B823" s="1"/>
      <c r="C823" s="6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3" x14ac:dyDescent="0.15">
      <c r="A824" s="1"/>
      <c r="B824" s="1"/>
      <c r="C824" s="6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3" x14ac:dyDescent="0.15">
      <c r="A825" s="1"/>
      <c r="B825" s="1"/>
      <c r="C825" s="6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3" x14ac:dyDescent="0.15">
      <c r="A826" s="1"/>
      <c r="B826" s="1"/>
      <c r="C826" s="6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3" x14ac:dyDescent="0.15">
      <c r="A827" s="1"/>
      <c r="B827" s="1"/>
      <c r="C827" s="6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3" x14ac:dyDescent="0.15">
      <c r="A828" s="1"/>
      <c r="B828" s="1"/>
      <c r="C828" s="6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3" x14ac:dyDescent="0.15">
      <c r="A829" s="1"/>
      <c r="B829" s="1"/>
      <c r="C829" s="6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3" x14ac:dyDescent="0.15">
      <c r="A830" s="1"/>
      <c r="B830" s="1"/>
      <c r="C830" s="6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3" x14ac:dyDescent="0.15">
      <c r="A831" s="1"/>
      <c r="B831" s="1"/>
      <c r="C831" s="6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3" x14ac:dyDescent="0.15">
      <c r="A832" s="1"/>
      <c r="B832" s="1"/>
      <c r="C832" s="6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3" x14ac:dyDescent="0.15">
      <c r="A833" s="1"/>
      <c r="B833" s="1"/>
      <c r="C833" s="6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3" x14ac:dyDescent="0.15">
      <c r="A834" s="1"/>
      <c r="B834" s="1"/>
      <c r="C834" s="6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3" x14ac:dyDescent="0.15">
      <c r="A835" s="1"/>
      <c r="B835" s="1"/>
      <c r="C835" s="6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3" x14ac:dyDescent="0.15">
      <c r="A836" s="1"/>
      <c r="B836" s="1"/>
      <c r="C836" s="6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3" x14ac:dyDescent="0.15">
      <c r="A837" s="1"/>
      <c r="B837" s="1"/>
      <c r="C837" s="6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3" x14ac:dyDescent="0.15">
      <c r="A838" s="1"/>
      <c r="B838" s="1"/>
      <c r="C838" s="6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3" x14ac:dyDescent="0.15">
      <c r="A839" s="1"/>
      <c r="B839" s="1"/>
      <c r="C839" s="6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3" x14ac:dyDescent="0.15">
      <c r="A840" s="1"/>
      <c r="B840" s="1"/>
      <c r="C840" s="6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3" x14ac:dyDescent="0.15">
      <c r="A841" s="1"/>
      <c r="B841" s="1"/>
      <c r="C841" s="6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3" x14ac:dyDescent="0.15">
      <c r="A842" s="1"/>
      <c r="B842" s="1"/>
      <c r="C842" s="6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3" x14ac:dyDescent="0.15">
      <c r="A843" s="1"/>
      <c r="B843" s="1"/>
      <c r="C843" s="6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3" x14ac:dyDescent="0.15">
      <c r="A844" s="1"/>
      <c r="B844" s="1"/>
      <c r="C844" s="6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3" x14ac:dyDescent="0.15">
      <c r="A845" s="1"/>
      <c r="B845" s="1"/>
      <c r="C845" s="6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3" x14ac:dyDescent="0.15">
      <c r="A846" s="1"/>
      <c r="B846" s="1"/>
      <c r="C846" s="6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3" x14ac:dyDescent="0.15">
      <c r="A847" s="1"/>
      <c r="B847" s="1"/>
      <c r="C847" s="6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3" x14ac:dyDescent="0.15">
      <c r="A848" s="1"/>
      <c r="B848" s="1"/>
      <c r="C848" s="6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3" x14ac:dyDescent="0.15">
      <c r="A849" s="1"/>
      <c r="B849" s="1"/>
      <c r="C849" s="6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3" x14ac:dyDescent="0.15">
      <c r="A850" s="1"/>
      <c r="B850" s="1"/>
      <c r="C850" s="6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3" x14ac:dyDescent="0.15">
      <c r="A851" s="1"/>
      <c r="B851" s="1"/>
      <c r="C851" s="6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3" x14ac:dyDescent="0.15">
      <c r="A852" s="1"/>
      <c r="B852" s="1"/>
      <c r="C852" s="6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3" x14ac:dyDescent="0.15">
      <c r="A853" s="1"/>
      <c r="B853" s="1"/>
      <c r="C853" s="6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3" x14ac:dyDescent="0.15">
      <c r="A854" s="1"/>
      <c r="B854" s="1"/>
      <c r="C854" s="6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3" x14ac:dyDescent="0.15">
      <c r="A855" s="1"/>
      <c r="B855" s="1"/>
      <c r="C855" s="6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3" x14ac:dyDescent="0.15">
      <c r="A856" s="1"/>
      <c r="B856" s="1"/>
      <c r="C856" s="6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3" x14ac:dyDescent="0.15">
      <c r="A857" s="1"/>
      <c r="B857" s="1"/>
      <c r="C857" s="6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3" x14ac:dyDescent="0.15">
      <c r="A858" s="1"/>
      <c r="B858" s="1"/>
      <c r="C858" s="6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3" x14ac:dyDescent="0.15">
      <c r="A859" s="1"/>
      <c r="B859" s="1"/>
      <c r="C859" s="6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3" x14ac:dyDescent="0.15">
      <c r="A860" s="1"/>
      <c r="B860" s="1"/>
      <c r="C860" s="6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3" x14ac:dyDescent="0.15">
      <c r="A861" s="1"/>
      <c r="B861" s="1"/>
      <c r="C861" s="6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3" x14ac:dyDescent="0.15">
      <c r="A862" s="1"/>
      <c r="B862" s="1"/>
      <c r="C862" s="6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3" x14ac:dyDescent="0.15">
      <c r="A863" s="1"/>
      <c r="B863" s="1"/>
      <c r="C863" s="6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3" x14ac:dyDescent="0.15">
      <c r="A864" s="1"/>
      <c r="B864" s="1"/>
      <c r="C864" s="6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3" x14ac:dyDescent="0.15">
      <c r="A865" s="1"/>
      <c r="B865" s="1"/>
      <c r="C865" s="6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3" x14ac:dyDescent="0.15">
      <c r="A866" s="1"/>
      <c r="B866" s="1"/>
      <c r="C866" s="6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3" x14ac:dyDescent="0.15">
      <c r="A867" s="1"/>
      <c r="B867" s="1"/>
      <c r="C867" s="6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3" x14ac:dyDescent="0.15">
      <c r="A868" s="1"/>
      <c r="B868" s="1"/>
      <c r="C868" s="6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3" x14ac:dyDescent="0.15">
      <c r="A869" s="1"/>
      <c r="B869" s="1"/>
      <c r="C869" s="6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3" x14ac:dyDescent="0.15">
      <c r="A870" s="1"/>
      <c r="B870" s="1"/>
      <c r="C870" s="6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3" x14ac:dyDescent="0.15">
      <c r="A871" s="1"/>
      <c r="B871" s="1"/>
      <c r="C871" s="6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3" x14ac:dyDescent="0.15">
      <c r="A872" s="1"/>
      <c r="B872" s="1"/>
      <c r="C872" s="6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3" x14ac:dyDescent="0.15">
      <c r="A873" s="1"/>
      <c r="B873" s="1"/>
      <c r="C873" s="6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3" x14ac:dyDescent="0.15">
      <c r="A874" s="1"/>
      <c r="B874" s="1"/>
      <c r="C874" s="6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3" x14ac:dyDescent="0.15">
      <c r="A875" s="1"/>
      <c r="B875" s="1"/>
      <c r="C875" s="6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3" x14ac:dyDescent="0.15">
      <c r="A876" s="1"/>
      <c r="B876" s="1"/>
      <c r="C876" s="6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3" x14ac:dyDescent="0.15">
      <c r="A877" s="1"/>
      <c r="B877" s="1"/>
      <c r="C877" s="6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3" x14ac:dyDescent="0.15">
      <c r="A878" s="1"/>
      <c r="B878" s="1"/>
      <c r="C878" s="6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3" x14ac:dyDescent="0.15">
      <c r="A879" s="1"/>
      <c r="B879" s="1"/>
      <c r="C879" s="6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3" x14ac:dyDescent="0.15">
      <c r="A880" s="1"/>
      <c r="B880" s="1"/>
      <c r="C880" s="6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3" x14ac:dyDescent="0.15">
      <c r="A881" s="1"/>
      <c r="B881" s="1"/>
      <c r="C881" s="6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3" x14ac:dyDescent="0.15">
      <c r="A882" s="1"/>
      <c r="B882" s="1"/>
      <c r="C882" s="6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3" x14ac:dyDescent="0.15">
      <c r="A883" s="1"/>
      <c r="B883" s="1"/>
      <c r="C883" s="6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3" x14ac:dyDescent="0.15">
      <c r="A884" s="1"/>
      <c r="B884" s="1"/>
      <c r="C884" s="6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3" x14ac:dyDescent="0.15">
      <c r="A885" s="1"/>
      <c r="B885" s="1"/>
      <c r="C885" s="6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3" x14ac:dyDescent="0.15">
      <c r="A886" s="1"/>
      <c r="B886" s="1"/>
      <c r="C886" s="6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3" x14ac:dyDescent="0.15">
      <c r="A887" s="1"/>
      <c r="B887" s="1"/>
      <c r="C887" s="6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3" x14ac:dyDescent="0.15">
      <c r="A888" s="1"/>
      <c r="B888" s="1"/>
      <c r="C888" s="6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3" x14ac:dyDescent="0.15">
      <c r="A889" s="1"/>
      <c r="B889" s="1"/>
      <c r="C889" s="6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3" x14ac:dyDescent="0.15">
      <c r="A890" s="1"/>
      <c r="B890" s="1"/>
      <c r="C890" s="6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3" x14ac:dyDescent="0.15">
      <c r="A891" s="1"/>
      <c r="B891" s="1"/>
      <c r="C891" s="6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3" x14ac:dyDescent="0.15">
      <c r="A892" s="1"/>
      <c r="B892" s="1"/>
      <c r="C892" s="6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3" x14ac:dyDescent="0.15">
      <c r="A893" s="1"/>
      <c r="B893" s="1"/>
      <c r="C893" s="6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3" x14ac:dyDescent="0.15">
      <c r="A894" s="1"/>
      <c r="B894" s="1"/>
      <c r="C894" s="6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3" x14ac:dyDescent="0.15">
      <c r="A895" s="1"/>
      <c r="B895" s="1"/>
      <c r="C895" s="6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3" x14ac:dyDescent="0.15">
      <c r="A896" s="1"/>
      <c r="B896" s="1"/>
      <c r="C896" s="6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3" x14ac:dyDescent="0.15">
      <c r="A897" s="1"/>
      <c r="B897" s="1"/>
      <c r="C897" s="6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3" x14ac:dyDescent="0.15">
      <c r="A898" s="1"/>
      <c r="B898" s="1"/>
      <c r="C898" s="6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3" x14ac:dyDescent="0.15">
      <c r="A899" s="1"/>
      <c r="B899" s="1"/>
      <c r="C899" s="6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3" x14ac:dyDescent="0.15">
      <c r="A900" s="1"/>
      <c r="B900" s="1"/>
      <c r="C900" s="6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3" x14ac:dyDescent="0.15">
      <c r="A901" s="1"/>
      <c r="B901" s="1"/>
      <c r="C901" s="6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3" x14ac:dyDescent="0.15">
      <c r="A902" s="1"/>
      <c r="B902" s="1"/>
      <c r="C902" s="6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3" x14ac:dyDescent="0.15">
      <c r="A903" s="1"/>
      <c r="B903" s="1"/>
      <c r="C903" s="6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3" x14ac:dyDescent="0.15">
      <c r="A904" s="1"/>
      <c r="B904" s="1"/>
      <c r="C904" s="6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3" x14ac:dyDescent="0.15">
      <c r="A905" s="1"/>
      <c r="B905" s="1"/>
      <c r="C905" s="6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3" x14ac:dyDescent="0.15">
      <c r="A906" s="1"/>
      <c r="B906" s="1"/>
      <c r="C906" s="6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3" x14ac:dyDescent="0.15">
      <c r="A907" s="1"/>
      <c r="B907" s="1"/>
      <c r="C907" s="6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3" x14ac:dyDescent="0.15">
      <c r="A908" s="1"/>
      <c r="B908" s="1"/>
      <c r="C908" s="6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3" x14ac:dyDescent="0.15">
      <c r="A909" s="1"/>
      <c r="B909" s="1"/>
      <c r="C909" s="6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3" x14ac:dyDescent="0.15">
      <c r="A910" s="1"/>
      <c r="B910" s="1"/>
      <c r="C910" s="6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3" x14ac:dyDescent="0.15">
      <c r="A911" s="1"/>
      <c r="B911" s="1"/>
      <c r="C911" s="6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3" x14ac:dyDescent="0.15">
      <c r="A912" s="1"/>
      <c r="B912" s="1"/>
      <c r="C912" s="6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3" x14ac:dyDescent="0.15">
      <c r="A913" s="1"/>
      <c r="B913" s="1"/>
      <c r="C913" s="6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3" x14ac:dyDescent="0.15">
      <c r="A914" s="1"/>
      <c r="B914" s="1"/>
      <c r="C914" s="6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3" x14ac:dyDescent="0.15">
      <c r="A915" s="1"/>
      <c r="B915" s="1"/>
      <c r="C915" s="6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3" x14ac:dyDescent="0.15">
      <c r="A916" s="1"/>
      <c r="B916" s="1"/>
      <c r="C916" s="6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3" x14ac:dyDescent="0.15">
      <c r="A917" s="1"/>
      <c r="B917" s="1"/>
      <c r="C917" s="6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3" x14ac:dyDescent="0.15">
      <c r="A918" s="1"/>
      <c r="B918" s="1"/>
      <c r="C918" s="6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3" x14ac:dyDescent="0.15">
      <c r="A919" s="1"/>
      <c r="B919" s="1"/>
      <c r="C919" s="6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3" x14ac:dyDescent="0.15">
      <c r="A920" s="1"/>
      <c r="B920" s="1"/>
      <c r="C920" s="6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3" x14ac:dyDescent="0.15">
      <c r="A921" s="1"/>
      <c r="B921" s="1"/>
      <c r="C921" s="6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3" x14ac:dyDescent="0.15">
      <c r="A922" s="1"/>
      <c r="B922" s="1"/>
      <c r="C922" s="6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3" x14ac:dyDescent="0.15">
      <c r="A923" s="1"/>
      <c r="B923" s="1"/>
      <c r="C923" s="6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3" x14ac:dyDescent="0.15">
      <c r="A924" s="1"/>
      <c r="B924" s="1"/>
      <c r="C924" s="6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3" x14ac:dyDescent="0.15">
      <c r="A925" s="1"/>
      <c r="B925" s="1"/>
      <c r="C925" s="6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3" x14ac:dyDescent="0.15">
      <c r="A926" s="1"/>
      <c r="B926" s="1"/>
      <c r="C926" s="6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3" x14ac:dyDescent="0.15">
      <c r="A927" s="1"/>
      <c r="B927" s="1"/>
      <c r="C927" s="6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3" x14ac:dyDescent="0.15">
      <c r="A928" s="1"/>
      <c r="B928" s="1"/>
      <c r="C928" s="6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3" x14ac:dyDescent="0.15">
      <c r="A929" s="1"/>
      <c r="B929" s="1"/>
      <c r="C929" s="6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3" x14ac:dyDescent="0.15">
      <c r="A930" s="1"/>
      <c r="B930" s="1"/>
      <c r="C930" s="6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3" x14ac:dyDescent="0.15">
      <c r="A931" s="1"/>
      <c r="B931" s="1"/>
      <c r="C931" s="6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3" x14ac:dyDescent="0.15">
      <c r="A932" s="1"/>
      <c r="B932" s="1"/>
      <c r="C932" s="6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3" x14ac:dyDescent="0.15">
      <c r="A933" s="1"/>
      <c r="B933" s="1"/>
      <c r="C933" s="6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3" x14ac:dyDescent="0.15">
      <c r="A934" s="1"/>
      <c r="B934" s="1"/>
      <c r="C934" s="6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3" x14ac:dyDescent="0.15">
      <c r="A935" s="1"/>
      <c r="B935" s="1"/>
      <c r="C935" s="6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3" x14ac:dyDescent="0.15">
      <c r="A936" s="1"/>
      <c r="B936" s="1"/>
      <c r="C936" s="6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3" x14ac:dyDescent="0.15">
      <c r="A937" s="1"/>
      <c r="B937" s="1"/>
      <c r="C937" s="6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3" x14ac:dyDescent="0.15">
      <c r="A938" s="1"/>
      <c r="B938" s="1"/>
      <c r="C938" s="6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3" x14ac:dyDescent="0.15">
      <c r="A939" s="1"/>
      <c r="B939" s="1"/>
      <c r="C939" s="6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3" x14ac:dyDescent="0.15">
      <c r="A940" s="1"/>
      <c r="B940" s="1"/>
      <c r="C940" s="6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3" x14ac:dyDescent="0.15">
      <c r="A941" s="1"/>
      <c r="B941" s="1"/>
      <c r="C941" s="6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3" x14ac:dyDescent="0.15">
      <c r="A942" s="1"/>
      <c r="B942" s="1"/>
      <c r="C942" s="6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3" x14ac:dyDescent="0.15">
      <c r="A943" s="1"/>
      <c r="B943" s="1"/>
      <c r="C943" s="6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3" x14ac:dyDescent="0.15">
      <c r="A944" s="1"/>
      <c r="B944" s="1"/>
      <c r="C944" s="6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3" x14ac:dyDescent="0.15">
      <c r="A945" s="1"/>
      <c r="B945" s="1"/>
      <c r="C945" s="6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3" x14ac:dyDescent="0.15">
      <c r="A946" s="1"/>
      <c r="B946" s="1"/>
      <c r="C946" s="6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3" x14ac:dyDescent="0.15">
      <c r="A947" s="1"/>
      <c r="B947" s="1"/>
      <c r="C947" s="6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3" x14ac:dyDescent="0.15">
      <c r="A948" s="1"/>
      <c r="B948" s="1"/>
      <c r="C948" s="6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3" x14ac:dyDescent="0.15">
      <c r="A949" s="1"/>
      <c r="B949" s="1"/>
      <c r="C949" s="6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3" x14ac:dyDescent="0.15">
      <c r="A950" s="1"/>
      <c r="B950" s="1"/>
      <c r="C950" s="6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3" x14ac:dyDescent="0.15">
      <c r="A951" s="1"/>
      <c r="B951" s="1"/>
      <c r="C951" s="6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3" x14ac:dyDescent="0.15">
      <c r="A952" s="1"/>
      <c r="B952" s="1"/>
      <c r="C952" s="6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3" x14ac:dyDescent="0.15">
      <c r="A953" s="1"/>
      <c r="B953" s="1"/>
      <c r="C953" s="6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3" x14ac:dyDescent="0.15">
      <c r="A954" s="1"/>
      <c r="B954" s="1"/>
      <c r="C954" s="6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3" x14ac:dyDescent="0.15">
      <c r="A955" s="1"/>
      <c r="B955" s="1"/>
      <c r="C955" s="6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3" x14ac:dyDescent="0.15">
      <c r="A956" s="1"/>
      <c r="B956" s="1"/>
      <c r="C956" s="6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3" x14ac:dyDescent="0.15">
      <c r="A957" s="1"/>
      <c r="B957" s="1"/>
      <c r="C957" s="6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3" x14ac:dyDescent="0.15">
      <c r="A958" s="1"/>
      <c r="B958" s="1"/>
      <c r="C958" s="6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3" x14ac:dyDescent="0.15">
      <c r="A959" s="1"/>
      <c r="B959" s="1"/>
      <c r="C959" s="6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3" x14ac:dyDescent="0.15">
      <c r="A960" s="1"/>
      <c r="B960" s="1"/>
      <c r="C960" s="6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3" x14ac:dyDescent="0.15">
      <c r="A961" s="1"/>
      <c r="B961" s="1"/>
      <c r="C961" s="6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3" x14ac:dyDescent="0.15">
      <c r="A962" s="1"/>
      <c r="B962" s="1"/>
      <c r="C962" s="6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3" x14ac:dyDescent="0.15">
      <c r="A963" s="1"/>
      <c r="B963" s="1"/>
      <c r="C963" s="6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3" x14ac:dyDescent="0.15">
      <c r="A964" s="1"/>
      <c r="B964" s="1"/>
      <c r="C964" s="6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3" x14ac:dyDescent="0.15">
      <c r="A965" s="1"/>
      <c r="B965" s="1"/>
      <c r="C965" s="6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3" x14ac:dyDescent="0.15">
      <c r="A966" s="1"/>
      <c r="B966" s="1"/>
      <c r="C966" s="6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3" x14ac:dyDescent="0.15">
      <c r="A967" s="1"/>
      <c r="B967" s="1"/>
      <c r="C967" s="6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3" x14ac:dyDescent="0.15">
      <c r="A968" s="1"/>
      <c r="B968" s="1"/>
      <c r="C968" s="6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3" x14ac:dyDescent="0.15">
      <c r="A969" s="1"/>
      <c r="B969" s="1"/>
      <c r="C969" s="6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3" x14ac:dyDescent="0.15">
      <c r="A970" s="1"/>
      <c r="B970" s="1"/>
      <c r="C970" s="6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3" x14ac:dyDescent="0.15">
      <c r="A971" s="1"/>
      <c r="B971" s="1"/>
      <c r="C971" s="6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3" x14ac:dyDescent="0.15">
      <c r="A972" s="1"/>
      <c r="B972" s="1"/>
      <c r="C972" s="6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3" x14ac:dyDescent="0.15">
      <c r="A973" s="1"/>
      <c r="B973" s="1"/>
      <c r="C973" s="6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3" x14ac:dyDescent="0.15">
      <c r="A974" s="1"/>
      <c r="B974" s="1"/>
      <c r="C974" s="6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3" x14ac:dyDescent="0.15">
      <c r="A975" s="1"/>
      <c r="B975" s="1"/>
      <c r="C975" s="6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3" x14ac:dyDescent="0.15">
      <c r="A976" s="1"/>
      <c r="B976" s="1"/>
      <c r="C976" s="6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3" x14ac:dyDescent="0.15">
      <c r="A977" s="1"/>
      <c r="B977" s="1"/>
      <c r="C977" s="6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3" x14ac:dyDescent="0.15">
      <c r="A978" s="1"/>
      <c r="B978" s="1"/>
      <c r="C978" s="6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3" x14ac:dyDescent="0.15">
      <c r="A979" s="1"/>
      <c r="B979" s="1"/>
      <c r="C979" s="6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3" x14ac:dyDescent="0.15">
      <c r="A980" s="1"/>
      <c r="B980" s="1"/>
      <c r="C980" s="6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3" x14ac:dyDescent="0.15">
      <c r="A981" s="1"/>
      <c r="B981" s="1"/>
      <c r="C981" s="6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3" x14ac:dyDescent="0.15">
      <c r="A982" s="1"/>
      <c r="B982" s="1"/>
      <c r="C982" s="6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3" x14ac:dyDescent="0.15">
      <c r="A983" s="1"/>
      <c r="B983" s="1"/>
      <c r="C983" s="6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3" x14ac:dyDescent="0.15">
      <c r="A984" s="1"/>
      <c r="B984" s="1"/>
      <c r="C984" s="6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3" x14ac:dyDescent="0.15">
      <c r="A985" s="1"/>
      <c r="B985" s="1"/>
      <c r="C985" s="6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3" x14ac:dyDescent="0.15">
      <c r="A986" s="1"/>
      <c r="B986" s="1"/>
      <c r="C986" s="6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3" x14ac:dyDescent="0.15">
      <c r="A987" s="1"/>
      <c r="B987" s="1"/>
      <c r="C987" s="6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3" x14ac:dyDescent="0.15">
      <c r="A988" s="1"/>
      <c r="B988" s="1"/>
      <c r="C988" s="6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3" x14ac:dyDescent="0.15">
      <c r="A989" s="1"/>
      <c r="B989" s="1"/>
      <c r="C989" s="6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3" x14ac:dyDescent="0.15">
      <c r="A990" s="1"/>
      <c r="B990" s="1"/>
      <c r="C990" s="6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3" x14ac:dyDescent="0.15">
      <c r="A991" s="1"/>
      <c r="B991" s="1"/>
      <c r="C991" s="6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3" x14ac:dyDescent="0.15">
      <c r="A992" s="1"/>
      <c r="B992" s="1"/>
      <c r="C992" s="6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13" x14ac:dyDescent="0.15">
      <c r="A993" s="1"/>
      <c r="B993" s="1"/>
      <c r="C993" s="6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13" x14ac:dyDescent="0.15">
      <c r="A994" s="1"/>
      <c r="B994" s="1"/>
      <c r="C994" s="6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13" x14ac:dyDescent="0.15">
      <c r="A995" s="1"/>
      <c r="B995" s="1"/>
      <c r="C995" s="6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</sheetData>
  <sheetProtection algorithmName="SHA-512" hashValue="QZQCBhofsdkEDyttOfaoi8MPUnXYi6CJb3eXBt+H/lJzxTDZebH12dr3NwQj577Q8tDrqKss6Xt6T3viQIp38Q==" saltValue="zyjfYpx/22SJtx0Je1p2zw==" spinCount="100000" sheet="1" objects="1" scenarios="1" selectLockedCells="1"/>
  <mergeCells count="6">
    <mergeCell ref="D25:H25"/>
    <mergeCell ref="D4:E4"/>
    <mergeCell ref="D7:H7"/>
    <mergeCell ref="B24:H24"/>
    <mergeCell ref="F4:H4"/>
    <mergeCell ref="D5:H5"/>
  </mergeCells>
  <dataValidations count="2">
    <dataValidation type="list" allowBlank="1" showErrorMessage="1" sqref="H18 D9:H17 D18:F18" xr:uid="{00000000-0002-0000-0400-000000000000}">
      <formula1>"1,2,3,4,5"</formula1>
    </dataValidation>
    <dataValidation type="list" allowBlank="1" showErrorMessage="1" sqref="G18" xr:uid="{00000000-0002-0000-0400-000001000000}">
      <formula1>"1,2,4,5"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3"/>
  <sheetViews>
    <sheetView showGridLines="0" zoomScale="150" zoomScaleNormal="150" workbookViewId="0"/>
  </sheetViews>
  <sheetFormatPr baseColWidth="10" defaultColWidth="12.6640625" defaultRowHeight="15.75" customHeight="1" x14ac:dyDescent="0.15"/>
  <cols>
    <col min="1" max="1" width="2.6640625" customWidth="1"/>
    <col min="2" max="2" width="29" customWidth="1"/>
    <col min="3" max="3" width="55.1640625" customWidth="1"/>
  </cols>
  <sheetData>
    <row r="1" spans="1:26" ht="15.75" customHeight="1" x14ac:dyDescent="0.15">
      <c r="A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A2" s="1"/>
      <c r="B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15">
      <c r="A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02" customFormat="1" ht="51" customHeight="1" x14ac:dyDescent="0.15">
      <c r="A4" s="4"/>
      <c r="B4" s="116" t="s">
        <v>13</v>
      </c>
      <c r="C4" s="117" t="s">
        <v>14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4" customHeight="1" x14ac:dyDescent="0.2">
      <c r="A5" s="1"/>
      <c r="B5" s="128" t="s">
        <v>15</v>
      </c>
      <c r="C5" s="129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102" customFormat="1" ht="45" customHeight="1" x14ac:dyDescent="0.15">
      <c r="A7" s="4"/>
      <c r="B7" s="108" t="s">
        <v>67</v>
      </c>
      <c r="C7" s="108" t="s">
        <v>68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 x14ac:dyDescent="0.15">
      <c r="A8" s="1"/>
      <c r="B8" s="18" t="s">
        <v>18</v>
      </c>
      <c r="C8" s="18" t="s">
        <v>19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8" customHeight="1" x14ac:dyDescent="0.15">
      <c r="A9" s="1"/>
      <c r="B9" s="86" t="s">
        <v>23</v>
      </c>
      <c r="C9" s="87" t="s">
        <v>24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8" customHeight="1" x14ac:dyDescent="0.15">
      <c r="A10" s="1"/>
      <c r="B10" s="88" t="s">
        <v>25</v>
      </c>
      <c r="C10" s="89" t="s">
        <v>26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8" customHeight="1" x14ac:dyDescent="0.15">
      <c r="A11" s="1"/>
      <c r="B11" s="88" t="s">
        <v>27</v>
      </c>
      <c r="C11" s="89" t="s">
        <v>28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8" customHeight="1" x14ac:dyDescent="0.15">
      <c r="A12" s="1"/>
      <c r="B12" s="88" t="s">
        <v>29</v>
      </c>
      <c r="C12" s="89" t="s">
        <v>30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8" customHeight="1" x14ac:dyDescent="0.15">
      <c r="A13" s="1"/>
      <c r="B13" s="88" t="s">
        <v>31</v>
      </c>
      <c r="C13" s="89" t="s">
        <v>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8" customHeight="1" x14ac:dyDescent="0.15">
      <c r="A14" s="1"/>
      <c r="B14" s="88" t="s">
        <v>33</v>
      </c>
      <c r="C14" s="89" t="s">
        <v>34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8" customHeight="1" x14ac:dyDescent="0.15">
      <c r="A15" s="1"/>
      <c r="B15" s="88" t="s">
        <v>35</v>
      </c>
      <c r="C15" s="89" t="s">
        <v>36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8" customHeight="1" x14ac:dyDescent="0.15">
      <c r="A16" s="1"/>
      <c r="B16" s="88" t="s">
        <v>37</v>
      </c>
      <c r="C16" s="89" t="s">
        <v>38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8" customHeight="1" x14ac:dyDescent="0.15">
      <c r="A17" s="1"/>
      <c r="B17" s="88" t="s">
        <v>39</v>
      </c>
      <c r="C17" s="89" t="s">
        <v>40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8" customHeight="1" x14ac:dyDescent="0.15">
      <c r="A18" s="1"/>
      <c r="B18" s="90" t="s">
        <v>41</v>
      </c>
      <c r="C18" s="91" t="s">
        <v>42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2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2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1"/>
      <c r="C21" s="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1"/>
      <c r="C22" s="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1"/>
      <c r="C23" s="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2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2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2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2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15">
      <c r="A28" s="1"/>
      <c r="B28" s="1"/>
      <c r="C28" s="2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15">
      <c r="A29" s="1"/>
      <c r="B29" s="1"/>
      <c r="C29" s="2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15">
      <c r="A30" s="1"/>
      <c r="B30" s="1"/>
      <c r="C30" s="2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1"/>
      <c r="C31" s="2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1"/>
      <c r="C32" s="2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1"/>
      <c r="C33" s="2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2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2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2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2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2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2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2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2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2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2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2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2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2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2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2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2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2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2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2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2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2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2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2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2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15">
      <c r="A63" s="1"/>
      <c r="B63" s="1"/>
      <c r="C63" s="2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2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2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2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2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2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2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2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2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2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2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2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2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2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2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2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2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2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2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2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2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2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2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2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2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2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2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2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2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2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2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2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2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2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2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2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2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2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2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2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2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2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2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2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2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2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2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2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2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2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2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2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2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2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2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2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2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2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2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2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2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2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2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2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2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2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2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2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2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2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2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2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2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2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2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2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2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2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2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2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2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2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2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2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2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2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2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2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2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2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2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2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2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2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2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2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2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2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2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2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2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2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2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2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2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2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2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2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2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2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2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2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2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2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2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2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2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2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2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2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2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2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2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2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2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2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2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2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2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2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2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2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2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2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2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2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2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2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2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2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2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2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2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2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2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2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2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2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2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2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2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2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2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2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2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2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2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2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2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2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2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2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2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2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2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2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2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2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2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2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2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2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2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2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2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2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2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2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2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2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2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2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2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2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2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2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2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2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2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2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2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2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2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2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2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2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2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2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2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2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2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2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2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2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2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2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2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2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2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2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2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2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2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2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2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2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2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2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2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2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2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2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2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2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2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2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2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2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2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2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2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2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2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2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2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2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2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2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2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2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2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2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2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2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2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2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2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2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2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2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2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2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2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2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2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2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2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2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2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2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2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2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2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2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2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2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2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2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2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2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2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2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2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2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2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2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2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2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2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2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2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2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2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2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2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2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2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2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2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2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2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2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2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2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2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2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2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2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2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2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2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2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2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2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2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2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2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2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2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2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2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2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2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2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2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2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2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2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2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2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2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2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2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2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2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2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2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2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2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2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2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2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2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2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2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2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2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2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2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2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2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2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2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2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2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2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2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2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2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2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2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2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2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2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2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2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2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2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2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2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2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2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2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2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2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2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2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2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2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2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2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2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2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2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2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2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2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2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2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2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2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2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2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2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2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2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2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2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2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2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2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2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2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2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2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2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2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2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2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2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2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2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2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2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2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2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2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2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2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2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2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2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2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2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2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2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2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2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2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2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2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2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2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2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2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2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2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2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2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2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2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2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2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2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2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2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2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2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2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2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2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2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2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2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2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2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2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2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2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2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2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2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2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2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2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2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2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2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2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2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2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2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2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2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2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2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2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2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2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2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2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2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2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2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2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2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2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2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2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2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2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2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2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2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2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2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2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2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2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2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2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2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2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2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2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2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2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2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2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2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2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2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2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2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2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2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2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2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2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2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2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2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2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2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2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2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2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2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2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2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2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2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2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2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2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2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2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2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2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2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2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2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2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2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2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2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2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2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2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2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2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2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2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2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2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2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2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2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2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2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2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2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2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2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2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2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2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2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2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2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2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2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2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2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2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2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2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2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2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2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2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2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2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2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2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2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2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2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2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2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2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2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2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2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2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2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2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2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2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2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2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2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2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2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2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2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2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2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2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2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2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2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2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2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2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2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2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2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2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2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2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2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2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2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2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2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2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2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2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2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2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2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2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2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2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2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2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2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2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2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2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2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2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2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2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2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2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2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2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2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2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2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2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2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2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2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2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2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2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2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2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2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2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2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2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2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2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2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2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2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2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2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2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2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2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2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2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2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2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2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2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2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2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2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2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2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2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2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2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2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2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2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2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2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2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2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2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2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2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2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2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2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2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2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2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2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2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2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2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2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2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2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2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2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2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2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2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2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2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2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2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2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2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2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2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2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2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2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2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2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2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2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2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2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2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2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2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2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2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2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2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2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2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2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2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2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2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2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2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2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2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2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2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2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2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2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2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2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2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2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2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2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2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2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2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2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2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2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2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2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2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2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2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2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2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2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2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2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2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2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2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2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2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2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2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2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2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2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2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2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2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2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2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2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2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2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2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2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2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2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2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2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2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2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2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2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2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2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2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2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2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2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2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2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2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2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2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2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2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2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2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2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2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2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2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2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2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2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2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2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2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2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2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2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2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2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2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2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2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2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2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2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2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2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2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2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2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2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2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2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2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2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2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2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2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2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2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2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2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2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2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2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2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2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1"/>
      <c r="C1000" s="2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1"/>
      <c r="C1001" s="2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1"/>
      <c r="C1002" s="2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3" x14ac:dyDescent="0.15">
      <c r="A1003" s="1"/>
      <c r="B1003" s="1"/>
      <c r="C1003" s="2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1">
    <mergeCell ref="B5:C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1002"/>
  <sheetViews>
    <sheetView showGridLines="0" zoomScale="150" zoomScaleNormal="150" workbookViewId="0"/>
  </sheetViews>
  <sheetFormatPr baseColWidth="10" defaultColWidth="12.6640625" defaultRowHeight="15.75" customHeight="1" x14ac:dyDescent="0.15"/>
  <cols>
    <col min="1" max="1" width="2.6640625" customWidth="1"/>
    <col min="2" max="2" width="37.5" customWidth="1"/>
    <col min="3" max="3" width="25.1640625" customWidth="1"/>
    <col min="4" max="4" width="16.33203125" customWidth="1"/>
  </cols>
  <sheetData>
    <row r="1" spans="1:26" ht="15.75" customHeight="1" x14ac:dyDescent="0.15"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B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15"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6" x14ac:dyDescent="0.2">
      <c r="A4" s="1"/>
      <c r="B4" s="14" t="s">
        <v>13</v>
      </c>
      <c r="C4" s="132" t="s">
        <v>14</v>
      </c>
      <c r="D4" s="129"/>
      <c r="E4" s="1"/>
      <c r="F4" s="1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29" customHeight="1" x14ac:dyDescent="0.2">
      <c r="A5" s="1"/>
      <c r="B5" s="128" t="s">
        <v>15</v>
      </c>
      <c r="C5" s="133"/>
      <c r="D5" s="129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102" customFormat="1" ht="73" customHeight="1" x14ac:dyDescent="0.15">
      <c r="A7" s="4"/>
      <c r="B7" s="110" t="s">
        <v>69</v>
      </c>
      <c r="C7" s="137" t="s">
        <v>70</v>
      </c>
      <c r="D7" s="143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 x14ac:dyDescent="0.15">
      <c r="A8" s="1"/>
      <c r="B8" s="18" t="s">
        <v>45</v>
      </c>
      <c r="C8" s="42" t="s">
        <v>46</v>
      </c>
      <c r="D8" s="18" t="s">
        <v>47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" customHeight="1" x14ac:dyDescent="0.15">
      <c r="A9" s="1"/>
      <c r="B9" s="26" t="s">
        <v>37</v>
      </c>
      <c r="C9" s="27">
        <v>9</v>
      </c>
      <c r="D9" s="28">
        <f t="shared" ref="D9:D18" si="0">C9/$C$21</f>
        <v>0.09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" customHeight="1" x14ac:dyDescent="0.15">
      <c r="A10" s="1"/>
      <c r="B10" s="92" t="s">
        <v>31</v>
      </c>
      <c r="C10" s="29">
        <v>13</v>
      </c>
      <c r="D10" s="30">
        <f t="shared" si="0"/>
        <v>0.13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" customHeight="1" x14ac:dyDescent="0.15">
      <c r="A11" s="1"/>
      <c r="B11" s="92" t="s">
        <v>27</v>
      </c>
      <c r="C11" s="29">
        <v>7</v>
      </c>
      <c r="D11" s="30">
        <f t="shared" si="0"/>
        <v>7.0000000000000007E-2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" customHeight="1" x14ac:dyDescent="0.15">
      <c r="A12" s="1"/>
      <c r="B12" s="92" t="s">
        <v>33</v>
      </c>
      <c r="C12" s="29">
        <v>14</v>
      </c>
      <c r="D12" s="30">
        <f t="shared" si="0"/>
        <v>0.14000000000000001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" customHeight="1" x14ac:dyDescent="0.15">
      <c r="A13" s="1"/>
      <c r="B13" s="92" t="s">
        <v>39</v>
      </c>
      <c r="C13" s="29">
        <v>6</v>
      </c>
      <c r="D13" s="30">
        <f t="shared" si="0"/>
        <v>0.06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" customHeight="1" x14ac:dyDescent="0.15">
      <c r="A14" s="1"/>
      <c r="B14" s="92" t="s">
        <v>29</v>
      </c>
      <c r="C14" s="29">
        <v>13</v>
      </c>
      <c r="D14" s="30">
        <f t="shared" si="0"/>
        <v>0.13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" customHeight="1" x14ac:dyDescent="0.15">
      <c r="A15" s="1"/>
      <c r="B15" s="92" t="s">
        <v>41</v>
      </c>
      <c r="C15" s="29">
        <v>10</v>
      </c>
      <c r="D15" s="30">
        <f t="shared" si="0"/>
        <v>0.1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" customHeight="1" x14ac:dyDescent="0.15">
      <c r="A16" s="1"/>
      <c r="B16" s="92" t="s">
        <v>25</v>
      </c>
      <c r="C16" s="29">
        <v>8</v>
      </c>
      <c r="D16" s="30">
        <f t="shared" si="0"/>
        <v>0.08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" customHeight="1" x14ac:dyDescent="0.15">
      <c r="A17" s="1"/>
      <c r="B17" s="92" t="s">
        <v>35</v>
      </c>
      <c r="C17" s="29">
        <v>12</v>
      </c>
      <c r="D17" s="30">
        <f t="shared" si="0"/>
        <v>0.12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" customHeight="1" x14ac:dyDescent="0.15">
      <c r="A18" s="1"/>
      <c r="B18" s="93" t="s">
        <v>23</v>
      </c>
      <c r="C18" s="31">
        <v>8</v>
      </c>
      <c r="D18" s="32">
        <f t="shared" si="0"/>
        <v>0.08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3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33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34" t="s">
        <v>48</v>
      </c>
      <c r="C21" s="35">
        <v>100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36" t="s">
        <v>49</v>
      </c>
      <c r="C22" s="37">
        <f>SUM(C9:C18)</f>
        <v>100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38" t="s">
        <v>50</v>
      </c>
      <c r="C23" s="39">
        <f>C21-C22</f>
        <v>0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94" t="s">
        <v>71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3" x14ac:dyDescent="0.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3" x14ac:dyDescent="0.1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3">
    <mergeCell ref="C4:D4"/>
    <mergeCell ref="B5:D5"/>
    <mergeCell ref="C7:D7"/>
  </mergeCells>
  <conditionalFormatting sqref="C23">
    <cfRule type="cellIs" dxfId="0" priority="1" operator="lessThan">
      <formula>0</formula>
    </cfRule>
  </conditionalFormatting>
  <dataValidations count="1">
    <dataValidation type="decimal" operator="greaterThanOrEqual" allowBlank="1" showDropDown="1" showInputMessage="1" showErrorMessage="1" prompt="Enter a number greater than or equal to 0" sqref="C23" xr:uid="{00000000-0002-0000-0600-000000000000}">
      <formula1>0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1000"/>
  <sheetViews>
    <sheetView showGridLines="0" zoomScale="150" zoomScaleNormal="150" workbookViewId="0"/>
  </sheetViews>
  <sheetFormatPr baseColWidth="10" defaultColWidth="12.6640625" defaultRowHeight="15.75" customHeight="1" x14ac:dyDescent="0.15"/>
  <cols>
    <col min="1" max="1" width="2.6640625" customWidth="1"/>
    <col min="2" max="3" width="37.6640625" customWidth="1"/>
  </cols>
  <sheetData>
    <row r="1" spans="1:26" ht="15.75" customHeight="1" x14ac:dyDescent="0.15"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15">
      <c r="B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15"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02" customFormat="1" ht="43" customHeight="1" x14ac:dyDescent="0.15">
      <c r="A4" s="4"/>
      <c r="B4" s="116" t="s">
        <v>13</v>
      </c>
      <c r="C4" s="117" t="s">
        <v>14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s="102" customFormat="1" ht="26" customHeight="1" x14ac:dyDescent="0.15">
      <c r="A5" s="4"/>
      <c r="B5" s="147" t="s">
        <v>15</v>
      </c>
      <c r="C5" s="142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5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s="102" customFormat="1" ht="46" customHeight="1" x14ac:dyDescent="0.15">
      <c r="A7" s="4"/>
      <c r="B7" s="108" t="s">
        <v>72</v>
      </c>
      <c r="C7" s="108" t="s">
        <v>73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5.75" customHeight="1" x14ac:dyDescent="0.15">
      <c r="A8" s="1"/>
      <c r="B8" s="18" t="s">
        <v>57</v>
      </c>
      <c r="C8" s="18" t="s">
        <v>58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" customHeight="1" x14ac:dyDescent="0.15">
      <c r="A9" s="1"/>
      <c r="B9" s="19" t="s">
        <v>74</v>
      </c>
      <c r="C9" s="19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" customHeight="1" x14ac:dyDescent="0.15">
      <c r="A10" s="1"/>
      <c r="B10" s="20" t="s">
        <v>63</v>
      </c>
      <c r="C10" s="20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" customHeight="1" x14ac:dyDescent="0.15">
      <c r="A11" s="1"/>
      <c r="B11" s="20" t="s">
        <v>64</v>
      </c>
      <c r="C11" s="20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" customHeight="1" x14ac:dyDescent="0.15">
      <c r="A12" s="1"/>
      <c r="B12" s="20" t="s">
        <v>65</v>
      </c>
      <c r="C12" s="20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" customHeight="1" x14ac:dyDescent="0.15">
      <c r="A13" s="1"/>
      <c r="B13" s="20" t="s">
        <v>66</v>
      </c>
      <c r="C13" s="20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" customHeight="1" x14ac:dyDescent="0.15">
      <c r="A14" s="1"/>
      <c r="B14" s="20"/>
      <c r="C14" s="2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" customHeight="1" x14ac:dyDescent="0.15">
      <c r="A15" s="1"/>
      <c r="B15" s="20"/>
      <c r="C15" s="20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" customHeight="1" x14ac:dyDescent="0.15">
      <c r="A16" s="1"/>
      <c r="B16" s="20"/>
      <c r="C16" s="20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" customHeight="1" x14ac:dyDescent="0.15">
      <c r="A17" s="1"/>
      <c r="B17" s="20"/>
      <c r="C17" s="2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" customHeight="1" x14ac:dyDescent="0.15">
      <c r="A18" s="1"/>
      <c r="B18" s="21"/>
      <c r="C18" s="2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5:C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U997"/>
  <sheetViews>
    <sheetView showGridLines="0" zoomScale="150" zoomScaleNormal="150" workbookViewId="0">
      <pane xSplit="2" topLeftCell="C1" activePane="topRight" state="frozen"/>
      <selection pane="topRight" activeCell="B7" sqref="B7:G18"/>
    </sheetView>
  </sheetViews>
  <sheetFormatPr baseColWidth="10" defaultColWidth="12.6640625" defaultRowHeight="15.75" customHeight="1" x14ac:dyDescent="0.15"/>
  <cols>
    <col min="1" max="1" width="2.6640625" customWidth="1"/>
    <col min="2" max="2" width="35.1640625" customWidth="1"/>
    <col min="3" max="6" width="15.5" customWidth="1"/>
    <col min="7" max="7" width="20" customWidth="1"/>
  </cols>
  <sheetData>
    <row r="1" spans="1:21" ht="13" x14ac:dyDescent="0.15"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3" x14ac:dyDescent="0.15">
      <c r="B2" s="2"/>
      <c r="C2" s="95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14" thickBot="1" x14ac:dyDescent="0.2"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59" customHeight="1" thickTop="1" thickBot="1" x14ac:dyDescent="0.25">
      <c r="A4" s="1"/>
      <c r="C4" s="148" t="s">
        <v>13</v>
      </c>
      <c r="D4" s="129"/>
      <c r="E4" s="150" t="s">
        <v>14</v>
      </c>
      <c r="F4" s="151"/>
      <c r="G4" s="15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ht="24" customHeight="1" thickTop="1" x14ac:dyDescent="0.2">
      <c r="A5" s="1"/>
      <c r="C5" s="152" t="s">
        <v>15</v>
      </c>
      <c r="D5" s="146"/>
      <c r="E5" s="146"/>
      <c r="F5" s="146"/>
      <c r="G5" s="146"/>
      <c r="H5" s="1"/>
      <c r="I5" s="1"/>
      <c r="J5" s="1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</row>
    <row r="6" spans="1:21" ht="22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s="102" customFormat="1" ht="43.5" customHeight="1" x14ac:dyDescent="0.15">
      <c r="A7" s="4"/>
      <c r="B7" s="96" t="s">
        <v>75</v>
      </c>
      <c r="C7" s="149" t="s">
        <v>76</v>
      </c>
      <c r="D7" s="143"/>
      <c r="E7" s="143"/>
      <c r="F7" s="143"/>
      <c r="G7" s="143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ht="22.5" customHeight="1" x14ac:dyDescent="0.15">
      <c r="A8" s="60"/>
      <c r="B8" s="18" t="s">
        <v>45</v>
      </c>
      <c r="C8" s="74" t="str" cm="1">
        <f t="array" ref="C8:G8">TRANSPOSE(_xlfn._xlws.FILTER(EGCANDIDATES,EGCANDIDATES&lt;&gt;""))</f>
        <v>Performio</v>
      </c>
      <c r="D8" s="74" t="str">
        <v>Everstage</v>
      </c>
      <c r="E8" s="74" t="str">
        <v>CaptivateIQ</v>
      </c>
      <c r="F8" s="74" t="str">
        <v>Varicent</v>
      </c>
      <c r="G8" s="74" t="str">
        <v>Xactly Incent</v>
      </c>
      <c r="H8" s="60"/>
      <c r="I8" s="60"/>
      <c r="J8" s="60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ht="30" customHeight="1" x14ac:dyDescent="0.15">
      <c r="A9" s="4"/>
      <c r="B9" s="64" t="s">
        <v>37</v>
      </c>
      <c r="C9" s="66">
        <v>5</v>
      </c>
      <c r="D9" s="66">
        <v>2</v>
      </c>
      <c r="E9" s="66">
        <v>3</v>
      </c>
      <c r="F9" s="66">
        <v>3</v>
      </c>
      <c r="G9" s="66">
        <v>4.5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ht="30" customHeight="1" x14ac:dyDescent="0.15">
      <c r="A10" s="4"/>
      <c r="B10" s="97" t="s">
        <v>31</v>
      </c>
      <c r="C10" s="67">
        <v>5</v>
      </c>
      <c r="D10" s="67">
        <v>2</v>
      </c>
      <c r="E10" s="67">
        <v>3</v>
      </c>
      <c r="F10" s="67">
        <v>5</v>
      </c>
      <c r="G10" s="67">
        <v>3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30" customHeight="1" x14ac:dyDescent="0.15">
      <c r="A11" s="4"/>
      <c r="B11" s="97" t="s">
        <v>27</v>
      </c>
      <c r="C11" s="67">
        <v>4</v>
      </c>
      <c r="D11" s="67">
        <v>1</v>
      </c>
      <c r="E11" s="67">
        <v>3</v>
      </c>
      <c r="F11" s="67">
        <v>2</v>
      </c>
      <c r="G11" s="67">
        <v>2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ht="30" customHeight="1" x14ac:dyDescent="0.15">
      <c r="A12" s="4"/>
      <c r="B12" s="97" t="s">
        <v>33</v>
      </c>
      <c r="C12" s="67">
        <v>5</v>
      </c>
      <c r="D12" s="67">
        <v>3</v>
      </c>
      <c r="E12" s="67">
        <v>4.5</v>
      </c>
      <c r="F12" s="67">
        <v>5</v>
      </c>
      <c r="G12" s="67">
        <v>2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ht="30" customHeight="1" x14ac:dyDescent="0.15">
      <c r="A13" s="4"/>
      <c r="B13" s="97" t="s">
        <v>39</v>
      </c>
      <c r="C13" s="67">
        <v>3</v>
      </c>
      <c r="D13" s="67">
        <v>3.95</v>
      </c>
      <c r="E13" s="67">
        <v>3.3</v>
      </c>
      <c r="F13" s="67">
        <v>3.2</v>
      </c>
      <c r="G13" s="67">
        <v>2.7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1" ht="30" customHeight="1" x14ac:dyDescent="0.15">
      <c r="A14" s="4"/>
      <c r="B14" s="97" t="s">
        <v>29</v>
      </c>
      <c r="C14" s="67">
        <v>4.8</v>
      </c>
      <c r="D14" s="67">
        <v>2.4</v>
      </c>
      <c r="E14" s="67">
        <v>2</v>
      </c>
      <c r="F14" s="67">
        <v>4</v>
      </c>
      <c r="G14" s="67">
        <v>4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30" customHeight="1" x14ac:dyDescent="0.15">
      <c r="A15" s="4"/>
      <c r="B15" s="97" t="s">
        <v>41</v>
      </c>
      <c r="C15" s="67">
        <v>5</v>
      </c>
      <c r="D15" s="67">
        <v>2</v>
      </c>
      <c r="E15" s="67">
        <v>2</v>
      </c>
      <c r="F15" s="67">
        <v>4.25</v>
      </c>
      <c r="G15" s="67">
        <v>3.75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ht="30" customHeight="1" x14ac:dyDescent="0.15">
      <c r="A16" s="4"/>
      <c r="B16" s="97" t="s">
        <v>25</v>
      </c>
      <c r="C16" s="67">
        <v>3</v>
      </c>
      <c r="D16" s="67">
        <v>1</v>
      </c>
      <c r="E16" s="67">
        <v>2</v>
      </c>
      <c r="F16" s="67">
        <v>5</v>
      </c>
      <c r="G16" s="67">
        <v>4</v>
      </c>
      <c r="H16" s="4"/>
      <c r="I16" s="4"/>
      <c r="J16" s="4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pans="1:21" ht="30" customHeight="1" x14ac:dyDescent="0.25">
      <c r="A17" s="4"/>
      <c r="B17" s="97" t="s">
        <v>35</v>
      </c>
      <c r="C17" s="67">
        <v>4.5</v>
      </c>
      <c r="D17" s="67">
        <v>3.5</v>
      </c>
      <c r="E17" s="67">
        <v>4.5</v>
      </c>
      <c r="F17" s="67">
        <v>4.5</v>
      </c>
      <c r="G17" s="67">
        <v>2</v>
      </c>
      <c r="H17" s="4"/>
      <c r="I17" s="4"/>
      <c r="J17" s="4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</row>
    <row r="18" spans="1:21" ht="30" customHeight="1" x14ac:dyDescent="0.15">
      <c r="A18" s="4"/>
      <c r="B18" s="98" t="s">
        <v>23</v>
      </c>
      <c r="C18" s="80">
        <v>5</v>
      </c>
      <c r="D18" s="80">
        <v>3</v>
      </c>
      <c r="E18" s="80">
        <v>3</v>
      </c>
      <c r="F18" s="80">
        <v>1</v>
      </c>
      <c r="G18" s="80">
        <v>1</v>
      </c>
      <c r="H18" s="4"/>
      <c r="I18" s="4"/>
      <c r="J18" s="4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ht="13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1" ht="19" x14ac:dyDescent="0.25">
      <c r="A20" s="68"/>
      <c r="B20" s="69" t="s">
        <v>60</v>
      </c>
      <c r="C20" s="99">
        <f>SUMPRODUCT(C9:C18,'APPENDIX B'!$D$9:$D$18)</f>
        <v>4.5640000000000009</v>
      </c>
      <c r="D20" s="99">
        <f>SUMPRODUCT(D9:D18,'APPENDIX B'!$D$9:$D$18)</f>
        <v>2.4190000000000005</v>
      </c>
      <c r="E20" s="99">
        <f>SUMPRODUCT(E9:E18,'APPENDIX B'!$D$9:$D$18)</f>
        <v>3.0980000000000008</v>
      </c>
      <c r="F20" s="99">
        <f>SUMPRODUCT(F9:F18,'APPENDIX B'!$D$9:$D$18)</f>
        <v>3.9170000000000003</v>
      </c>
      <c r="G20" s="99">
        <f>SUMPRODUCT(G9:G18,'APPENDIX B'!$D$9:$D$18)</f>
        <v>2.9119999999999999</v>
      </c>
      <c r="H20" s="68"/>
      <c r="I20" s="68"/>
      <c r="J20" s="6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1" ht="13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spans="1:21" ht="13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 ht="13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 ht="13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 ht="13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 ht="13" x14ac:dyDescent="0.15">
      <c r="A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 ht="13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13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13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3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13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13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3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3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3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3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3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3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3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3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3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3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3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3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3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3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3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3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3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3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3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3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3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3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3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3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3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3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3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3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3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3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1:21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1:21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1:21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1:21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</sheetData>
  <sheetProtection algorithmName="SHA-512" hashValue="gcfhFTFkmfxC3XlfkxzTymzlmji6F4TudKvIvPECHqsZ2UTawI0zeyz7VmS3CEWxuiDnoCEg0JOgo9q8VU6Hdw==" saltValue="5K6FMNTRXN02bZIxdfSZcw==" spinCount="100000" sheet="1" objects="1" scenarios="1" selectLockedCells="1"/>
  <mergeCells count="4">
    <mergeCell ref="C4:D4"/>
    <mergeCell ref="C7:G7"/>
    <mergeCell ref="E4:G4"/>
    <mergeCell ref="C5:G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0. OVERVIEW</vt:lpstr>
      <vt:lpstr>1. Define decision factors</vt:lpstr>
      <vt:lpstr>2. Weight decision factors</vt:lpstr>
      <vt:lpstr>3. Define ICM candidates</vt:lpstr>
      <vt:lpstr>4. Score candidates on decision</vt:lpstr>
      <vt:lpstr>APPENDIX A</vt:lpstr>
      <vt:lpstr>APPENDIX B</vt:lpstr>
      <vt:lpstr>APPENDIX C</vt:lpstr>
      <vt:lpstr>APPENDIX D</vt:lpstr>
      <vt:lpstr>CANDIDATES</vt:lpstr>
      <vt:lpstr>EGCANDIDATES</vt:lpstr>
      <vt:lpstr>EGFACTORS</vt:lpstr>
      <vt:lpstr>FACTORS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Allison Hwang</cp:lastModifiedBy>
  <dcterms:created xsi:type="dcterms:W3CDTF">2025-11-18T19:45:53Z</dcterms:created>
  <dcterms:modified xsi:type="dcterms:W3CDTF">2025-11-18T23:18:12Z</dcterms:modified>
</cp:coreProperties>
</file>